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2.jpg" ContentType="image/jpe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kalp.kaya\Desktop\"/>
    </mc:Choice>
  </mc:AlternateContent>
  <bookViews>
    <workbookView xWindow="0" yWindow="0" windowWidth="12285" windowHeight="6225" firstSheet="7" activeTab="11"/>
  </bookViews>
  <sheets>
    <sheet name="KAPAK" sheetId="20" r:id="rId1"/>
    <sheet name="TÜRK İHRAÇ" sheetId="1" r:id="rId2"/>
    <sheet name="YABANCI İHRAÇ" sheetId="2" r:id="rId3"/>
    <sheet name="İHRAÇ PAZARI " sheetId="3" r:id="rId4"/>
    <sheet name="RO-RO İLE GİDİLEN" sheetId="23" r:id="rId5"/>
    <sheet name="KAPILARA GÖRE" sheetId="13" r:id="rId6"/>
    <sheet name="KAPILAR DETAY - TÜRK" sheetId="21" r:id="rId7"/>
    <sheet name="KAPILAR DETAY - YABANCI" sheetId="22" r:id="rId8"/>
    <sheet name="KAPILARA GÖRE-DETAY-" sheetId="15" state="hidden" r:id="rId9"/>
    <sheet name="TÜRK İTHAL" sheetId="6" r:id="rId10"/>
    <sheet name="YABANCI İTHAL" sheetId="7" r:id="rId11"/>
    <sheet name="İTHAL PAZAR PAY" sheetId="8" r:id="rId12"/>
    <sheet name="İTHAL-KAPILAR" sheetId="14" r:id="rId13"/>
    <sheet name="TRANSİT ÇIKIŞ - TAŞITLAR" sheetId="9" r:id="rId14"/>
    <sheet name="TRANSİT ÇIKIŞ - GİTTİĞİ ÜLKELER" sheetId="19" r:id="rId15"/>
    <sheet name="BOŞ GİRİŞ YAPAN ARAÇLAR" sheetId="12" r:id="rId16"/>
    <sheet name="BOŞ GELİNEN ÜLKELER" sheetId="17" r:id="rId17"/>
    <sheet name="BOŞ GİRİŞ SINIR KAPILARI" sheetId="18" r:id="rId18"/>
  </sheets>
  <definedNames>
    <definedName name="_xlnm._FilterDatabase" localSheetId="16" hidden="1">'BOŞ GELİNEN ÜLKELER'!$A$2:$I$70</definedName>
    <definedName name="_xlnm._FilterDatabase" localSheetId="15" hidden="1">'BOŞ GİRİŞ YAPAN ARAÇLAR'!$A$2:$I$2</definedName>
    <definedName name="_xlnm._FilterDatabase" localSheetId="3" hidden="1">'İHRAÇ PAZARI '!$A$3:$K$3</definedName>
    <definedName name="_xlnm._FilterDatabase" localSheetId="11" hidden="1">'İTHAL PAZAR PAY'!$A$2:$J$48</definedName>
    <definedName name="_xlnm._FilterDatabase" localSheetId="13" hidden="1">'TRANSİT ÇIKIŞ - TAŞITLAR'!$A$2:$I$46</definedName>
    <definedName name="_xlnm._FilterDatabase" localSheetId="1" hidden="1">'TÜRK İHRAÇ'!$A$142:$Q$158</definedName>
    <definedName name="_xlnm._FilterDatabase" localSheetId="9" hidden="1">'TÜRK İTHAL'!$A$131:$K$142</definedName>
    <definedName name="_xlnm._FilterDatabase" localSheetId="2" hidden="1">'YABANCI İHRAÇ'!$A$119:$K$128</definedName>
    <definedName name="_xlnm._FilterDatabase" localSheetId="10" hidden="1">'YABANCI İTHAL'!$A$107:$K$113</definedName>
    <definedName name="_xlnm.Print_Area" localSheetId="0">KAPAK!$J$5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1" i="1" l="1"/>
  <c r="O131" i="1"/>
  <c r="P125" i="1"/>
  <c r="O125" i="1"/>
  <c r="P124" i="1"/>
  <c r="O124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67" i="1" l="1"/>
  <c r="O67" i="1"/>
  <c r="P139" i="1"/>
  <c r="O139" i="1"/>
  <c r="Q37" i="23"/>
  <c r="P37" i="23"/>
  <c r="Q36" i="23"/>
  <c r="P36" i="23"/>
  <c r="Q35" i="23"/>
  <c r="P35" i="23"/>
  <c r="Q34" i="23"/>
  <c r="P34" i="23"/>
  <c r="Q33" i="23"/>
  <c r="P33" i="23"/>
  <c r="Q32" i="23"/>
  <c r="P32" i="23"/>
  <c r="Q31" i="23"/>
  <c r="P31" i="23"/>
  <c r="Q30" i="23"/>
  <c r="P30" i="23"/>
  <c r="Q29" i="23"/>
  <c r="P29" i="23"/>
  <c r="Q28" i="23"/>
  <c r="P28" i="23"/>
  <c r="Q27" i="23"/>
  <c r="P27" i="23"/>
  <c r="Q26" i="23"/>
  <c r="P26" i="23"/>
  <c r="Q25" i="23"/>
  <c r="P25" i="23"/>
  <c r="P5" i="23"/>
  <c r="Q5" i="23"/>
  <c r="P6" i="23"/>
  <c r="Q6" i="23"/>
  <c r="P7" i="23"/>
  <c r="Q7" i="23"/>
  <c r="P8" i="23"/>
  <c r="Q8" i="23"/>
  <c r="P9" i="23"/>
  <c r="Q9" i="23"/>
  <c r="P10" i="23"/>
  <c r="Q10" i="23"/>
  <c r="P11" i="23"/>
  <c r="Q11" i="23"/>
  <c r="P12" i="23"/>
  <c r="Q12" i="23"/>
  <c r="P13" i="23"/>
  <c r="Q13" i="23"/>
  <c r="P14" i="23"/>
  <c r="Q14" i="23"/>
  <c r="P15" i="23"/>
  <c r="Q15" i="23"/>
  <c r="P16" i="23"/>
  <c r="Q16" i="23"/>
  <c r="Q4" i="23"/>
  <c r="P4" i="23"/>
  <c r="M17" i="23"/>
  <c r="L17" i="23"/>
  <c r="M38" i="23"/>
  <c r="L38" i="23"/>
  <c r="O38" i="23"/>
  <c r="Q38" i="23" s="1"/>
  <c r="N38" i="23"/>
  <c r="P38" i="23" s="1"/>
  <c r="K38" i="23"/>
  <c r="J38" i="23"/>
  <c r="J39" i="23" s="1"/>
  <c r="I38" i="23"/>
  <c r="H38" i="23"/>
  <c r="G38" i="23"/>
  <c r="F38" i="23"/>
  <c r="F39" i="23" s="1"/>
  <c r="G40" i="23" s="1"/>
  <c r="E38" i="23"/>
  <c r="D38" i="23"/>
  <c r="C38" i="23"/>
  <c r="B38" i="23"/>
  <c r="B39" i="23" s="1"/>
  <c r="C17" i="23"/>
  <c r="D17" i="23"/>
  <c r="E17" i="23"/>
  <c r="F17" i="23"/>
  <c r="G17" i="23"/>
  <c r="H17" i="23"/>
  <c r="I17" i="23"/>
  <c r="J17" i="23"/>
  <c r="K17" i="23"/>
  <c r="N17" i="23"/>
  <c r="P17" i="23" s="1"/>
  <c r="O17" i="23"/>
  <c r="Q17" i="23" s="1"/>
  <c r="B17" i="23"/>
  <c r="L18" i="23" l="1"/>
  <c r="M19" i="23" s="1"/>
  <c r="L39" i="23"/>
  <c r="L40" i="23" s="1"/>
  <c r="H18" i="23"/>
  <c r="I19" i="23" s="1"/>
  <c r="B18" i="23"/>
  <c r="C19" i="23" s="1"/>
  <c r="D39" i="23"/>
  <c r="D40" i="23" s="1"/>
  <c r="N39" i="23"/>
  <c r="P39" i="23" s="1"/>
  <c r="F18" i="23"/>
  <c r="G19" i="23" s="1"/>
  <c r="N18" i="23"/>
  <c r="P18" i="23" s="1"/>
  <c r="D18" i="23"/>
  <c r="E19" i="23" s="1"/>
  <c r="H19" i="23"/>
  <c r="J18" i="23"/>
  <c r="K19" i="23" s="1"/>
  <c r="C40" i="23"/>
  <c r="B40" i="23"/>
  <c r="K40" i="23"/>
  <c r="J40" i="23"/>
  <c r="F40" i="23"/>
  <c r="H39" i="23"/>
  <c r="H40" i="23" s="1"/>
  <c r="V15" i="18"/>
  <c r="S15" i="18"/>
  <c r="L32" i="18"/>
  <c r="M32" i="18"/>
  <c r="N32" i="18"/>
  <c r="O32" i="18"/>
  <c r="P32" i="18"/>
  <c r="Q32" i="18"/>
  <c r="R32" i="18"/>
  <c r="T32" i="18"/>
  <c r="U32" i="18"/>
  <c r="K32" i="18"/>
  <c r="L16" i="18"/>
  <c r="M16" i="18"/>
  <c r="N16" i="18"/>
  <c r="O16" i="18"/>
  <c r="P16" i="18"/>
  <c r="Q16" i="18"/>
  <c r="R16" i="18"/>
  <c r="T16" i="18"/>
  <c r="U16" i="18"/>
  <c r="K16" i="18"/>
  <c r="G71" i="17"/>
  <c r="R70" i="17"/>
  <c r="Q70" i="17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9" i="12"/>
  <c r="H50" i="12"/>
  <c r="H52" i="12"/>
  <c r="H54" i="12"/>
  <c r="H59" i="12"/>
  <c r="H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9" i="12"/>
  <c r="G50" i="12"/>
  <c r="G52" i="12"/>
  <c r="G54" i="12"/>
  <c r="G59" i="12"/>
  <c r="G5" i="12"/>
  <c r="G6" i="8"/>
  <c r="H6" i="8"/>
  <c r="G7" i="8"/>
  <c r="H7" i="8"/>
  <c r="G8" i="8"/>
  <c r="H8" i="8"/>
  <c r="G9" i="8"/>
  <c r="H9" i="8"/>
  <c r="G10" i="8"/>
  <c r="H10" i="8"/>
  <c r="G11" i="8"/>
  <c r="H11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30" i="8"/>
  <c r="H30" i="8"/>
  <c r="G31" i="8"/>
  <c r="H31" i="8"/>
  <c r="G32" i="8"/>
  <c r="H32" i="8"/>
  <c r="G33" i="8"/>
  <c r="H33" i="8"/>
  <c r="G34" i="8"/>
  <c r="H34" i="8"/>
  <c r="G35" i="8"/>
  <c r="H35" i="8"/>
  <c r="G36" i="8"/>
  <c r="H36" i="8"/>
  <c r="G37" i="8"/>
  <c r="H37" i="8"/>
  <c r="G38" i="8"/>
  <c r="H38" i="8"/>
  <c r="G39" i="8"/>
  <c r="H39" i="8"/>
  <c r="G40" i="8"/>
  <c r="H40" i="8"/>
  <c r="G41" i="8"/>
  <c r="H41" i="8"/>
  <c r="G42" i="8"/>
  <c r="H42" i="8"/>
  <c r="G43" i="8"/>
  <c r="H43" i="8"/>
  <c r="G44" i="8"/>
  <c r="H44" i="8"/>
  <c r="G45" i="8"/>
  <c r="H45" i="8"/>
  <c r="G46" i="8"/>
  <c r="H46" i="8"/>
  <c r="G47" i="8"/>
  <c r="H47" i="8"/>
  <c r="G48" i="8"/>
  <c r="H48" i="8"/>
  <c r="H5" i="8"/>
  <c r="G5" i="8"/>
  <c r="G4" i="8"/>
  <c r="G3" i="8"/>
  <c r="K109" i="7"/>
  <c r="K110" i="7"/>
  <c r="K111" i="7"/>
  <c r="K112" i="7"/>
  <c r="K113" i="7"/>
  <c r="K108" i="7"/>
  <c r="K94" i="7"/>
  <c r="K95" i="7"/>
  <c r="K96" i="7"/>
  <c r="K97" i="7"/>
  <c r="K98" i="7"/>
  <c r="K99" i="7"/>
  <c r="K100" i="7"/>
  <c r="K101" i="7"/>
  <c r="K102" i="7"/>
  <c r="K103" i="7"/>
  <c r="K93" i="7"/>
  <c r="K88" i="7"/>
  <c r="B19" i="23" l="1"/>
  <c r="L19" i="23"/>
  <c r="M40" i="23"/>
  <c r="E40" i="23"/>
  <c r="N40" i="23"/>
  <c r="O19" i="23"/>
  <c r="O40" i="23"/>
  <c r="N19" i="23"/>
  <c r="F19" i="23"/>
  <c r="J19" i="23"/>
  <c r="D19" i="23"/>
  <c r="I40" i="23"/>
  <c r="IZ66" i="22"/>
  <c r="IZ67" i="22"/>
  <c r="IZ68" i="22"/>
  <c r="IZ69" i="22"/>
  <c r="IZ70" i="22"/>
  <c r="IZ71" i="22"/>
  <c r="IZ72" i="22"/>
  <c r="IZ73" i="22"/>
  <c r="IZ74" i="22"/>
  <c r="IZ75" i="22"/>
  <c r="IZ76" i="22"/>
  <c r="IZ77" i="22"/>
  <c r="IZ78" i="22"/>
  <c r="IZ79" i="22"/>
  <c r="IZ80" i="22"/>
  <c r="IZ81" i="22"/>
  <c r="IZ82" i="22"/>
  <c r="IZ83" i="22"/>
  <c r="IZ84" i="22"/>
  <c r="IZ85" i="22"/>
  <c r="IZ86" i="22"/>
  <c r="IZ87" i="22"/>
  <c r="IZ88" i="22"/>
  <c r="IZ89" i="22"/>
  <c r="IZ90" i="22"/>
  <c r="IZ91" i="22"/>
  <c r="IZ92" i="22"/>
  <c r="IZ93" i="22"/>
  <c r="IZ94" i="22"/>
  <c r="IZ95" i="22"/>
  <c r="IZ96" i="22"/>
  <c r="IZ97" i="22"/>
  <c r="IZ98" i="22"/>
  <c r="IZ99" i="22"/>
  <c r="IZ100" i="22"/>
  <c r="IZ101" i="22"/>
  <c r="IZ102" i="22"/>
  <c r="IZ103" i="22"/>
  <c r="IZ104" i="22"/>
  <c r="IZ105" i="22"/>
  <c r="IZ106" i="22"/>
  <c r="IZ107" i="22"/>
  <c r="IZ108" i="22"/>
  <c r="IZ109" i="22"/>
  <c r="IZ110" i="22"/>
  <c r="IZ111" i="22"/>
  <c r="IZ112" i="22"/>
  <c r="IZ113" i="22"/>
  <c r="IZ114" i="22"/>
  <c r="IZ115" i="22"/>
  <c r="IZ116" i="22"/>
  <c r="IZ117" i="22"/>
  <c r="IZ118" i="22"/>
  <c r="IZ119" i="22"/>
  <c r="IZ120" i="22"/>
  <c r="IZ121" i="22"/>
  <c r="IZ122" i="22"/>
  <c r="IZ123" i="22"/>
  <c r="IZ124" i="22"/>
  <c r="IZ125" i="22"/>
  <c r="IZ126" i="22"/>
  <c r="IZ65" i="22"/>
  <c r="IY5" i="22"/>
  <c r="IY6" i="22"/>
  <c r="IY7" i="22"/>
  <c r="IY8" i="22"/>
  <c r="IY9" i="22"/>
  <c r="IY10" i="22"/>
  <c r="IY11" i="22"/>
  <c r="IY12" i="22"/>
  <c r="IY13" i="22"/>
  <c r="IY14" i="22"/>
  <c r="IY15" i="22"/>
  <c r="IY16" i="22"/>
  <c r="IY17" i="22"/>
  <c r="IY18" i="22"/>
  <c r="IY19" i="22"/>
  <c r="IY20" i="22"/>
  <c r="IY21" i="22"/>
  <c r="IY22" i="22"/>
  <c r="IY23" i="22"/>
  <c r="IY24" i="22"/>
  <c r="IY25" i="22"/>
  <c r="IY26" i="22"/>
  <c r="IY27" i="22"/>
  <c r="IY28" i="22"/>
  <c r="IY29" i="22"/>
  <c r="IY30" i="22"/>
  <c r="IY31" i="22"/>
  <c r="IY32" i="22"/>
  <c r="IY33" i="22"/>
  <c r="IY34" i="22"/>
  <c r="IY35" i="22"/>
  <c r="IY36" i="22"/>
  <c r="IY37" i="22"/>
  <c r="IY38" i="22"/>
  <c r="IY39" i="22"/>
  <c r="IY40" i="22"/>
  <c r="IY41" i="22"/>
  <c r="IY42" i="22"/>
  <c r="IY43" i="22"/>
  <c r="IY44" i="22"/>
  <c r="IY45" i="22"/>
  <c r="IY46" i="22"/>
  <c r="IY47" i="22"/>
  <c r="IY48" i="22"/>
  <c r="IY49" i="22"/>
  <c r="IY50" i="22"/>
  <c r="IY51" i="22"/>
  <c r="IY52" i="22"/>
  <c r="IY53" i="22"/>
  <c r="IY54" i="22"/>
  <c r="IY55" i="22"/>
  <c r="IY56" i="22"/>
  <c r="IY57" i="22"/>
  <c r="IY58" i="22"/>
  <c r="IY4" i="22"/>
  <c r="JW74" i="21"/>
  <c r="JW75" i="21"/>
  <c r="JW76" i="21"/>
  <c r="JW77" i="21"/>
  <c r="JW78" i="21"/>
  <c r="JW79" i="21"/>
  <c r="JW80" i="21"/>
  <c r="JW81" i="21"/>
  <c r="JW82" i="21"/>
  <c r="JW83" i="21"/>
  <c r="JW84" i="21"/>
  <c r="JW85" i="21"/>
  <c r="JW86" i="21"/>
  <c r="JW87" i="21"/>
  <c r="JW88" i="21"/>
  <c r="JW89" i="21"/>
  <c r="JW90" i="21"/>
  <c r="JW91" i="21"/>
  <c r="JW92" i="21"/>
  <c r="JW93" i="21"/>
  <c r="JW94" i="21"/>
  <c r="JW95" i="21"/>
  <c r="JW96" i="21"/>
  <c r="JW97" i="21"/>
  <c r="JW98" i="21"/>
  <c r="JW99" i="21"/>
  <c r="JW100" i="21"/>
  <c r="JW101" i="21"/>
  <c r="JW102" i="21"/>
  <c r="JW103" i="21"/>
  <c r="JW104" i="21"/>
  <c r="JW105" i="21"/>
  <c r="JW106" i="21"/>
  <c r="JW107" i="21"/>
  <c r="JW108" i="21"/>
  <c r="JW109" i="21"/>
  <c r="JW110" i="21"/>
  <c r="JW111" i="21"/>
  <c r="JW112" i="21"/>
  <c r="JW113" i="21"/>
  <c r="JW114" i="21"/>
  <c r="JW115" i="21"/>
  <c r="JW116" i="21"/>
  <c r="JW117" i="21"/>
  <c r="JW118" i="21"/>
  <c r="JW119" i="21"/>
  <c r="JW120" i="21"/>
  <c r="JW121" i="21"/>
  <c r="JW122" i="21"/>
  <c r="JW123" i="21"/>
  <c r="JW124" i="21"/>
  <c r="JW125" i="21"/>
  <c r="JW126" i="21"/>
  <c r="JW127" i="21"/>
  <c r="JW128" i="21"/>
  <c r="JW129" i="21"/>
  <c r="JW130" i="21"/>
  <c r="JW131" i="21"/>
  <c r="JW132" i="21"/>
  <c r="JW133" i="21"/>
  <c r="JW134" i="21"/>
  <c r="JW135" i="21"/>
  <c r="JW136" i="21"/>
  <c r="JW73" i="21"/>
  <c r="JV5" i="21"/>
  <c r="JV6" i="21"/>
  <c r="JV7" i="21"/>
  <c r="JV8" i="21"/>
  <c r="JV9" i="21"/>
  <c r="JV10" i="21"/>
  <c r="JV11" i="21"/>
  <c r="JV12" i="21"/>
  <c r="JV13" i="21"/>
  <c r="JV14" i="21"/>
  <c r="JV15" i="21"/>
  <c r="JV16" i="21"/>
  <c r="JV17" i="21"/>
  <c r="JV18" i="21"/>
  <c r="JV19" i="21"/>
  <c r="JV20" i="21"/>
  <c r="JV21" i="21"/>
  <c r="JV22" i="21"/>
  <c r="JV23" i="21"/>
  <c r="JV24" i="21"/>
  <c r="JV25" i="21"/>
  <c r="JV26" i="21"/>
  <c r="JV27" i="21"/>
  <c r="JV28" i="21"/>
  <c r="JV29" i="21"/>
  <c r="JV30" i="21"/>
  <c r="JV31" i="21"/>
  <c r="JV32" i="21"/>
  <c r="JV33" i="21"/>
  <c r="JV34" i="21"/>
  <c r="JV35" i="21"/>
  <c r="JV36" i="21"/>
  <c r="JV37" i="21"/>
  <c r="JV38" i="21"/>
  <c r="JV39" i="21"/>
  <c r="JV40" i="21"/>
  <c r="JV41" i="21"/>
  <c r="JV42" i="21"/>
  <c r="JV43" i="21"/>
  <c r="JV44" i="21"/>
  <c r="JV45" i="21"/>
  <c r="JV46" i="21"/>
  <c r="JV47" i="21"/>
  <c r="JV48" i="21"/>
  <c r="JV49" i="21"/>
  <c r="JV50" i="21"/>
  <c r="JV51" i="21"/>
  <c r="JV52" i="21"/>
  <c r="JV53" i="21"/>
  <c r="JV54" i="21"/>
  <c r="JV55" i="21"/>
  <c r="JV56" i="21"/>
  <c r="JV57" i="21"/>
  <c r="JV58" i="21"/>
  <c r="JV59" i="21"/>
  <c r="JV60" i="21"/>
  <c r="JV61" i="21"/>
  <c r="JV62" i="21"/>
  <c r="JV63" i="21"/>
  <c r="JV64" i="21"/>
  <c r="JV65" i="21"/>
  <c r="JV66" i="21"/>
  <c r="JV67" i="21"/>
  <c r="JV4" i="21"/>
  <c r="G3" i="3"/>
  <c r="K121" i="2"/>
  <c r="K122" i="2"/>
  <c r="K123" i="2"/>
  <c r="K124" i="2"/>
  <c r="K125" i="2"/>
  <c r="K127" i="2"/>
  <c r="K103" i="2"/>
  <c r="K104" i="2"/>
  <c r="K106" i="2"/>
  <c r="K74" i="2"/>
  <c r="K76" i="2"/>
  <c r="K78" i="2"/>
  <c r="K81" i="2"/>
  <c r="K83" i="2"/>
  <c r="K85" i="2"/>
  <c r="K87" i="2"/>
  <c r="K89" i="2"/>
  <c r="K90" i="2"/>
  <c r="K94" i="2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9" i="1"/>
  <c r="Q14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23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84" i="1"/>
  <c r="Q73" i="1"/>
  <c r="Q74" i="1"/>
  <c r="Q75" i="1"/>
  <c r="Q76" i="1"/>
  <c r="Q77" i="1"/>
  <c r="Q78" i="1"/>
  <c r="Q79" i="1"/>
  <c r="Q72" i="1"/>
  <c r="IY59" i="22" l="1"/>
  <c r="JW137" i="21"/>
  <c r="K96" i="2"/>
  <c r="K75" i="2"/>
  <c r="K114" i="2"/>
  <c r="K112" i="2"/>
  <c r="K86" i="2"/>
  <c r="K72" i="2"/>
  <c r="K66" i="2"/>
  <c r="K64" i="2"/>
  <c r="K107" i="2"/>
  <c r="K110" i="2"/>
  <c r="K128" i="2"/>
  <c r="K126" i="2"/>
  <c r="K92" i="2"/>
  <c r="K70" i="2"/>
  <c r="K111" i="2"/>
  <c r="K109" i="2"/>
  <c r="K95" i="2"/>
  <c r="K88" i="2"/>
  <c r="K82" i="2"/>
  <c r="K80" i="2"/>
  <c r="K73" i="2"/>
  <c r="K71" i="2"/>
  <c r="K69" i="2"/>
  <c r="K67" i="2"/>
  <c r="K65" i="2"/>
  <c r="K63" i="2"/>
  <c r="K120" i="2"/>
  <c r="K62" i="2"/>
  <c r="K93" i="2"/>
  <c r="K91" i="2"/>
  <c r="K84" i="2"/>
  <c r="K79" i="2"/>
  <c r="K77" i="2"/>
  <c r="K68" i="2"/>
  <c r="K102" i="2"/>
  <c r="K113" i="2"/>
  <c r="K108" i="2"/>
  <c r="K105" i="2"/>
  <c r="J55" i="3"/>
  <c r="J56" i="3"/>
  <c r="J57" i="3"/>
  <c r="J59" i="3"/>
  <c r="J61" i="3"/>
  <c r="H55" i="3"/>
  <c r="H56" i="3"/>
  <c r="H57" i="3"/>
  <c r="H59" i="3"/>
  <c r="H61" i="3"/>
  <c r="W34" i="18" l="1"/>
  <c r="X34" i="18"/>
  <c r="W35" i="18"/>
  <c r="X35" i="18"/>
  <c r="X33" i="18"/>
  <c r="W33" i="18"/>
  <c r="W30" i="18"/>
  <c r="X30" i="18"/>
  <c r="W31" i="18"/>
  <c r="X31" i="18"/>
  <c r="X29" i="18"/>
  <c r="W29" i="18"/>
  <c r="W25" i="18"/>
  <c r="X25" i="18"/>
  <c r="W27" i="18"/>
  <c r="X27" i="18"/>
  <c r="X24" i="18"/>
  <c r="W24" i="18"/>
  <c r="W18" i="18"/>
  <c r="X18" i="18"/>
  <c r="W19" i="18"/>
  <c r="W20" i="18"/>
  <c r="X20" i="18"/>
  <c r="W21" i="18"/>
  <c r="X21" i="18"/>
  <c r="W22" i="18"/>
  <c r="X22" i="18"/>
  <c r="X17" i="18"/>
  <c r="W17" i="18"/>
  <c r="W10" i="18"/>
  <c r="W11" i="18"/>
  <c r="X11" i="18"/>
  <c r="W12" i="18"/>
  <c r="W13" i="18"/>
  <c r="X13" i="18"/>
  <c r="W14" i="18"/>
  <c r="X14" i="18"/>
  <c r="W9" i="18"/>
  <c r="R8" i="18"/>
  <c r="T8" i="18"/>
  <c r="U8" i="18"/>
  <c r="Q8" i="18"/>
  <c r="S13" i="18"/>
  <c r="S14" i="18"/>
  <c r="H4" i="12"/>
  <c r="G4" i="12"/>
  <c r="S5" i="19"/>
  <c r="V5" i="19"/>
  <c r="V6" i="19"/>
  <c r="S7" i="19"/>
  <c r="V7" i="19"/>
  <c r="S8" i="19"/>
  <c r="V8" i="19"/>
  <c r="S9" i="19"/>
  <c r="V9" i="19"/>
  <c r="S10" i="19"/>
  <c r="V10" i="19"/>
  <c r="S11" i="19"/>
  <c r="V11" i="19"/>
  <c r="S12" i="19"/>
  <c r="V12" i="19"/>
  <c r="S13" i="19"/>
  <c r="V13" i="19"/>
  <c r="S14" i="19"/>
  <c r="V14" i="19"/>
  <c r="V15" i="19"/>
  <c r="S16" i="19"/>
  <c r="V16" i="19"/>
  <c r="S17" i="19"/>
  <c r="V17" i="19"/>
  <c r="S18" i="19"/>
  <c r="V18" i="19"/>
  <c r="S19" i="19"/>
  <c r="V19" i="19"/>
  <c r="V20" i="19"/>
  <c r="S21" i="19"/>
  <c r="V21" i="19"/>
  <c r="S22" i="19"/>
  <c r="V22" i="19"/>
  <c r="S23" i="19"/>
  <c r="V23" i="19"/>
  <c r="W24" i="19"/>
  <c r="V24" i="19"/>
  <c r="S25" i="19"/>
  <c r="V25" i="19"/>
  <c r="X25" i="19"/>
  <c r="S26" i="19"/>
  <c r="V26" i="19"/>
  <c r="S27" i="19"/>
  <c r="V27" i="19"/>
  <c r="S28" i="19"/>
  <c r="V28" i="19"/>
  <c r="S29" i="19"/>
  <c r="X29" i="19"/>
  <c r="V29" i="19"/>
  <c r="S30" i="19"/>
  <c r="V30" i="19"/>
  <c r="S31" i="19"/>
  <c r="V31" i="19"/>
  <c r="W32" i="19"/>
  <c r="V32" i="19"/>
  <c r="S33" i="19"/>
  <c r="V33" i="19"/>
  <c r="Y33" i="19" s="1"/>
  <c r="X33" i="19"/>
  <c r="V34" i="19"/>
  <c r="S35" i="19"/>
  <c r="V35" i="19"/>
  <c r="S36" i="19"/>
  <c r="V36" i="19"/>
  <c r="S37" i="19"/>
  <c r="X37" i="19"/>
  <c r="V37" i="19"/>
  <c r="S38" i="19"/>
  <c r="V38" i="19"/>
  <c r="S39" i="19"/>
  <c r="V39" i="19"/>
  <c r="V40" i="19"/>
  <c r="S41" i="19"/>
  <c r="V41" i="19"/>
  <c r="X41" i="19"/>
  <c r="V42" i="19"/>
  <c r="S43" i="19"/>
  <c r="V43" i="19"/>
  <c r="S44" i="19"/>
  <c r="X44" i="19"/>
  <c r="V44" i="19"/>
  <c r="S45" i="19"/>
  <c r="V45" i="19"/>
  <c r="S46" i="19"/>
  <c r="V46" i="19"/>
  <c r="S47" i="19"/>
  <c r="V47" i="19"/>
  <c r="S48" i="19"/>
  <c r="V48" i="19"/>
  <c r="S49" i="19"/>
  <c r="X49" i="19"/>
  <c r="V49" i="19"/>
  <c r="S50" i="19"/>
  <c r="V50" i="19"/>
  <c r="S51" i="19"/>
  <c r="V51" i="19"/>
  <c r="V52" i="19"/>
  <c r="S53" i="19"/>
  <c r="V53" i="19"/>
  <c r="X53" i="19"/>
  <c r="S54" i="19"/>
  <c r="V54" i="19"/>
  <c r="S55" i="19"/>
  <c r="V55" i="19"/>
  <c r="S56" i="19"/>
  <c r="X56" i="19"/>
  <c r="V56" i="19"/>
  <c r="S57" i="19"/>
  <c r="V57" i="19"/>
  <c r="X57" i="19"/>
  <c r="V58" i="19"/>
  <c r="S59" i="19"/>
  <c r="V59" i="19"/>
  <c r="V60" i="19"/>
  <c r="S61" i="19"/>
  <c r="V61" i="19"/>
  <c r="S62" i="19"/>
  <c r="V62" i="19"/>
  <c r="S63" i="19"/>
  <c r="V63" i="19"/>
  <c r="S64" i="19"/>
  <c r="V64" i="19"/>
  <c r="S65" i="19"/>
  <c r="V65" i="19"/>
  <c r="S66" i="19"/>
  <c r="V66" i="19"/>
  <c r="V4" i="19"/>
  <c r="S4" i="19"/>
  <c r="X24" i="19"/>
  <c r="W26" i="19"/>
  <c r="X27" i="19"/>
  <c r="X28" i="19"/>
  <c r="W30" i="19"/>
  <c r="X31" i="19"/>
  <c r="X32" i="19"/>
  <c r="W34" i="19"/>
  <c r="X35" i="19"/>
  <c r="X36" i="19"/>
  <c r="W38" i="19"/>
  <c r="X39" i="19"/>
  <c r="X40" i="19"/>
  <c r="W42" i="19"/>
  <c r="W43" i="19"/>
  <c r="X43" i="19"/>
  <c r="W44" i="19"/>
  <c r="X45" i="19"/>
  <c r="X47" i="19"/>
  <c r="X48" i="19"/>
  <c r="W50" i="19"/>
  <c r="X51" i="19"/>
  <c r="W52" i="19"/>
  <c r="X52" i="19"/>
  <c r="X55" i="19"/>
  <c r="W56" i="19"/>
  <c r="X60" i="19"/>
  <c r="H49" i="8"/>
  <c r="J5" i="8"/>
  <c r="J7" i="8"/>
  <c r="J9" i="8"/>
  <c r="J8" i="8"/>
  <c r="J10" i="8"/>
  <c r="J11" i="8"/>
  <c r="J13" i="8"/>
  <c r="J12" i="8"/>
  <c r="J14" i="8"/>
  <c r="J17" i="8"/>
  <c r="J16" i="8"/>
  <c r="J23" i="8"/>
  <c r="J19" i="8"/>
  <c r="J18" i="8"/>
  <c r="J20" i="8"/>
  <c r="J21" i="8"/>
  <c r="J22" i="8"/>
  <c r="J15" i="8"/>
  <c r="J27" i="8"/>
  <c r="J25" i="8"/>
  <c r="J33" i="8"/>
  <c r="J28" i="8"/>
  <c r="J26" i="8"/>
  <c r="J30" i="8"/>
  <c r="J31" i="8"/>
  <c r="J32" i="8"/>
  <c r="J35" i="8"/>
  <c r="J29" i="8"/>
  <c r="J34" i="8"/>
  <c r="J37" i="8"/>
  <c r="J38" i="8"/>
  <c r="J36" i="8"/>
  <c r="J39" i="8"/>
  <c r="J40" i="8"/>
  <c r="J43" i="8"/>
  <c r="J24" i="8"/>
  <c r="J41" i="8"/>
  <c r="J42" i="8"/>
  <c r="J46" i="8"/>
  <c r="J48" i="8"/>
  <c r="J44" i="8"/>
  <c r="J45" i="8"/>
  <c r="J47" i="8"/>
  <c r="J6" i="8"/>
  <c r="H4" i="8"/>
  <c r="G49" i="8"/>
  <c r="H3" i="8"/>
  <c r="K58" i="7"/>
  <c r="K59" i="7"/>
  <c r="K60" i="7"/>
  <c r="K62" i="7"/>
  <c r="K63" i="7"/>
  <c r="K71" i="7"/>
  <c r="K65" i="7"/>
  <c r="K61" i="7"/>
  <c r="K69" i="7"/>
  <c r="K68" i="7"/>
  <c r="K67" i="7"/>
  <c r="K64" i="7"/>
  <c r="K70" i="7"/>
  <c r="K66" i="7"/>
  <c r="K75" i="7"/>
  <c r="K72" i="7"/>
  <c r="K73" i="7"/>
  <c r="K76" i="7"/>
  <c r="K77" i="7"/>
  <c r="K78" i="7"/>
  <c r="K74" i="7"/>
  <c r="K79" i="7"/>
  <c r="K81" i="7"/>
  <c r="K83" i="7"/>
  <c r="K80" i="7"/>
  <c r="K82" i="7"/>
  <c r="K84" i="7"/>
  <c r="K86" i="7"/>
  <c r="K85" i="7"/>
  <c r="K87" i="7"/>
  <c r="K57" i="7"/>
  <c r="Y53" i="19" l="1"/>
  <c r="Y47" i="19"/>
  <c r="Y26" i="19"/>
  <c r="Y56" i="19"/>
  <c r="Y44" i="19"/>
  <c r="Y54" i="19"/>
  <c r="Y46" i="19"/>
  <c r="Y41" i="19"/>
  <c r="Y35" i="19"/>
  <c r="Y25" i="19"/>
  <c r="W48" i="19"/>
  <c r="W39" i="19"/>
  <c r="W36" i="19"/>
  <c r="W31" i="19"/>
  <c r="W28" i="19"/>
  <c r="Y57" i="19"/>
  <c r="Y50" i="19"/>
  <c r="Y45" i="19"/>
  <c r="Y38" i="19"/>
  <c r="Y30" i="19"/>
  <c r="S20" i="19"/>
  <c r="S58" i="19"/>
  <c r="Y58" i="19" s="1"/>
  <c r="X54" i="19"/>
  <c r="X46" i="19"/>
  <c r="S42" i="19"/>
  <c r="Y42" i="19" s="1"/>
  <c r="S34" i="19"/>
  <c r="Y34" i="19" s="1"/>
  <c r="X26" i="19"/>
  <c r="W47" i="19"/>
  <c r="W35" i="19"/>
  <c r="W27" i="19"/>
  <c r="S60" i="19"/>
  <c r="Y60" i="19" s="1"/>
  <c r="Y55" i="19"/>
  <c r="S52" i="19"/>
  <c r="Y43" i="19"/>
  <c r="S40" i="19"/>
  <c r="Y40" i="19" s="1"/>
  <c r="S32" i="19"/>
  <c r="Y32" i="19" s="1"/>
  <c r="S24" i="19"/>
  <c r="Y24" i="19" s="1"/>
  <c r="S15" i="19"/>
  <c r="S6" i="19"/>
  <c r="G50" i="8"/>
  <c r="H50" i="8"/>
  <c r="J4" i="8" s="1"/>
  <c r="Y51" i="19"/>
  <c r="Y48" i="19"/>
  <c r="Y39" i="19"/>
  <c r="Y36" i="19"/>
  <c r="Y31" i="19"/>
  <c r="Y28" i="19"/>
  <c r="Y61" i="19"/>
  <c r="Y49" i="19"/>
  <c r="Y37" i="19"/>
  <c r="Y29" i="19"/>
  <c r="Y52" i="19"/>
  <c r="Y27" i="19"/>
  <c r="W61" i="19"/>
  <c r="X58" i="19"/>
  <c r="W57" i="19"/>
  <c r="W53" i="19"/>
  <c r="W49" i="19"/>
  <c r="W45" i="19"/>
  <c r="X42" i="19"/>
  <c r="W41" i="19"/>
  <c r="X38" i="19"/>
  <c r="W37" i="19"/>
  <c r="X34" i="19"/>
  <c r="W33" i="19"/>
  <c r="X30" i="19"/>
  <c r="W29" i="19"/>
  <c r="W25" i="19"/>
  <c r="K99" i="6"/>
  <c r="K103" i="6"/>
  <c r="K106" i="6"/>
  <c r="K100" i="6"/>
  <c r="K94" i="6"/>
  <c r="K88" i="6"/>
  <c r="K86" i="6"/>
  <c r="K76" i="6"/>
  <c r="K123" i="6"/>
  <c r="K117" i="6"/>
  <c r="K116" i="6"/>
  <c r="K113" i="6"/>
  <c r="K134" i="6"/>
  <c r="K133" i="6"/>
  <c r="K118" i="6"/>
  <c r="K83" i="6"/>
  <c r="K96" i="6"/>
  <c r="K95" i="6"/>
  <c r="K89" i="6"/>
  <c r="K87" i="6"/>
  <c r="K81" i="6"/>
  <c r="K77" i="6"/>
  <c r="K124" i="6"/>
  <c r="K121" i="6"/>
  <c r="K140" i="6"/>
  <c r="K136" i="6"/>
  <c r="K135" i="6"/>
  <c r="K112" i="6"/>
  <c r="K73" i="6"/>
  <c r="K82" i="6"/>
  <c r="K101" i="6"/>
  <c r="K104" i="6"/>
  <c r="K90" i="6"/>
  <c r="K79" i="6"/>
  <c r="K80" i="6"/>
  <c r="K114" i="6"/>
  <c r="K115" i="6"/>
  <c r="K102" i="6"/>
  <c r="K97" i="6"/>
  <c r="K93" i="6"/>
  <c r="K85" i="6"/>
  <c r="K75" i="6"/>
  <c r="K120" i="6"/>
  <c r="K132" i="6"/>
  <c r="K139" i="6"/>
  <c r="K105" i="6"/>
  <c r="K98" i="6"/>
  <c r="K92" i="6"/>
  <c r="K91" i="6"/>
  <c r="K84" i="6"/>
  <c r="K78" i="6"/>
  <c r="K74" i="6"/>
  <c r="K122" i="6"/>
  <c r="K119" i="6"/>
  <c r="K137" i="6"/>
  <c r="K138" i="6"/>
  <c r="HX119" i="22"/>
  <c r="HX66" i="22"/>
  <c r="HX67" i="22"/>
  <c r="HX68" i="22"/>
  <c r="HX69" i="22"/>
  <c r="HX70" i="22"/>
  <c r="HX71" i="22"/>
  <c r="HX72" i="22"/>
  <c r="HX73" i="22"/>
  <c r="HX74" i="22"/>
  <c r="HX75" i="22"/>
  <c r="HX76" i="22"/>
  <c r="HX77" i="22"/>
  <c r="HX78" i="22"/>
  <c r="HX79" i="22"/>
  <c r="HX80" i="22"/>
  <c r="HX81" i="22"/>
  <c r="HX82" i="22"/>
  <c r="HX83" i="22"/>
  <c r="HX84" i="22"/>
  <c r="HX85" i="22"/>
  <c r="HX86" i="22"/>
  <c r="HX87" i="22"/>
  <c r="HX88" i="22"/>
  <c r="HX89" i="22"/>
  <c r="HX90" i="22"/>
  <c r="HX91" i="22"/>
  <c r="HX92" i="22"/>
  <c r="HX93" i="22"/>
  <c r="HX94" i="22"/>
  <c r="HX95" i="22"/>
  <c r="HX96" i="22"/>
  <c r="HX97" i="22"/>
  <c r="HX98" i="22"/>
  <c r="HX99" i="22"/>
  <c r="HX100" i="22"/>
  <c r="HX101" i="22"/>
  <c r="HX102" i="22"/>
  <c r="HX103" i="22"/>
  <c r="HX104" i="22"/>
  <c r="HX105" i="22"/>
  <c r="HX106" i="22"/>
  <c r="HX107" i="22"/>
  <c r="HX108" i="22"/>
  <c r="HX109" i="22"/>
  <c r="HX110" i="22"/>
  <c r="HX111" i="22"/>
  <c r="HX112" i="22"/>
  <c r="HX113" i="22"/>
  <c r="HX114" i="22"/>
  <c r="HX115" i="22"/>
  <c r="HX116" i="22"/>
  <c r="HX117" i="22"/>
  <c r="HX118" i="22"/>
  <c r="HX65" i="22"/>
  <c r="HW56" i="22"/>
  <c r="HW5" i="22"/>
  <c r="HW6" i="22"/>
  <c r="HW7" i="22"/>
  <c r="HW8" i="22"/>
  <c r="HW9" i="22"/>
  <c r="HW10" i="22"/>
  <c r="HW11" i="22"/>
  <c r="HW12" i="22"/>
  <c r="HW13" i="22"/>
  <c r="HW14" i="22"/>
  <c r="HW15" i="22"/>
  <c r="HW16" i="22"/>
  <c r="HW17" i="22"/>
  <c r="HW18" i="22"/>
  <c r="HW19" i="22"/>
  <c r="HW20" i="22"/>
  <c r="HW21" i="22"/>
  <c r="HW22" i="22"/>
  <c r="HW23" i="22"/>
  <c r="HW24" i="22"/>
  <c r="HW25" i="22"/>
  <c r="HW26" i="22"/>
  <c r="HW27" i="22"/>
  <c r="HW28" i="22"/>
  <c r="HW29" i="22"/>
  <c r="HW30" i="22"/>
  <c r="HW31" i="22"/>
  <c r="HW32" i="22"/>
  <c r="HW33" i="22"/>
  <c r="HW34" i="22"/>
  <c r="HW35" i="22"/>
  <c r="HW36" i="22"/>
  <c r="HW37" i="22"/>
  <c r="HW38" i="22"/>
  <c r="HW39" i="22"/>
  <c r="HW40" i="22"/>
  <c r="HW41" i="22"/>
  <c r="HW42" i="22"/>
  <c r="HW43" i="22"/>
  <c r="HW44" i="22"/>
  <c r="HW45" i="22"/>
  <c r="HW46" i="22"/>
  <c r="HW47" i="22"/>
  <c r="HW48" i="22"/>
  <c r="HW49" i="22"/>
  <c r="HW50" i="22"/>
  <c r="HW51" i="22"/>
  <c r="HW52" i="22"/>
  <c r="HW53" i="22"/>
  <c r="HW54" i="22"/>
  <c r="HW55" i="22"/>
  <c r="HW4" i="22"/>
  <c r="IQ74" i="21"/>
  <c r="IQ75" i="21"/>
  <c r="IQ76" i="21"/>
  <c r="IQ77" i="21"/>
  <c r="IQ78" i="21"/>
  <c r="IQ79" i="21"/>
  <c r="IQ80" i="21"/>
  <c r="IQ81" i="21"/>
  <c r="IQ82" i="21"/>
  <c r="IQ83" i="21"/>
  <c r="IQ84" i="21"/>
  <c r="IQ85" i="21"/>
  <c r="IQ86" i="21"/>
  <c r="IQ87" i="21"/>
  <c r="IQ88" i="21"/>
  <c r="IQ89" i="21"/>
  <c r="IQ90" i="21"/>
  <c r="IQ91" i="21"/>
  <c r="IQ92" i="21"/>
  <c r="IQ93" i="21"/>
  <c r="IQ94" i="21"/>
  <c r="IQ95" i="21"/>
  <c r="IQ96" i="21"/>
  <c r="IQ97" i="21"/>
  <c r="IQ98" i="21"/>
  <c r="IQ99" i="21"/>
  <c r="IQ100" i="21"/>
  <c r="IQ101" i="21"/>
  <c r="IQ102" i="21"/>
  <c r="IQ103" i="21"/>
  <c r="IQ104" i="21"/>
  <c r="IQ105" i="21"/>
  <c r="IQ106" i="21"/>
  <c r="IQ107" i="21"/>
  <c r="IQ108" i="21"/>
  <c r="IQ109" i="21"/>
  <c r="IQ110" i="21"/>
  <c r="IQ111" i="21"/>
  <c r="IQ112" i="21"/>
  <c r="IQ113" i="21"/>
  <c r="IQ114" i="21"/>
  <c r="IQ115" i="21"/>
  <c r="IQ116" i="21"/>
  <c r="IQ117" i="21"/>
  <c r="IQ118" i="21"/>
  <c r="IQ119" i="21"/>
  <c r="IQ120" i="21"/>
  <c r="IQ121" i="21"/>
  <c r="IQ122" i="21"/>
  <c r="IQ123" i="21"/>
  <c r="IQ124" i="21"/>
  <c r="IQ125" i="21"/>
  <c r="IQ126" i="21"/>
  <c r="IQ127" i="21"/>
  <c r="IQ128" i="21"/>
  <c r="IQ129" i="21"/>
  <c r="IQ130" i="21"/>
  <c r="IQ131" i="21"/>
  <c r="IQ132" i="21"/>
  <c r="IQ133" i="21"/>
  <c r="IQ134" i="21"/>
  <c r="IQ73" i="21"/>
  <c r="IQ135" i="21" s="1"/>
  <c r="IS5" i="21"/>
  <c r="IS6" i="21"/>
  <c r="IS7" i="21"/>
  <c r="IS8" i="21"/>
  <c r="IS9" i="21"/>
  <c r="IS10" i="21"/>
  <c r="IS11" i="21"/>
  <c r="IS12" i="21"/>
  <c r="IS13" i="21"/>
  <c r="IS14" i="21"/>
  <c r="IS15" i="21"/>
  <c r="IS16" i="21"/>
  <c r="IS17" i="21"/>
  <c r="IS18" i="21"/>
  <c r="IS19" i="21"/>
  <c r="IS20" i="21"/>
  <c r="IS21" i="21"/>
  <c r="IS22" i="21"/>
  <c r="IS23" i="21"/>
  <c r="IS24" i="21"/>
  <c r="IS25" i="21"/>
  <c r="IS26" i="21"/>
  <c r="IS27" i="21"/>
  <c r="IS28" i="21"/>
  <c r="IS29" i="21"/>
  <c r="IS30" i="21"/>
  <c r="IS31" i="21"/>
  <c r="IS32" i="21"/>
  <c r="IS33" i="21"/>
  <c r="IS34" i="21"/>
  <c r="IS35" i="21"/>
  <c r="IS36" i="21"/>
  <c r="IS37" i="21"/>
  <c r="IS38" i="21"/>
  <c r="IS39" i="21"/>
  <c r="IS40" i="21"/>
  <c r="IS41" i="21"/>
  <c r="IS42" i="21"/>
  <c r="IS43" i="21"/>
  <c r="IS44" i="21"/>
  <c r="IS45" i="21"/>
  <c r="IS46" i="21"/>
  <c r="IS47" i="21"/>
  <c r="IS48" i="21"/>
  <c r="IS49" i="21"/>
  <c r="IS50" i="21"/>
  <c r="IS51" i="21"/>
  <c r="IS52" i="21"/>
  <c r="IS53" i="21"/>
  <c r="IS54" i="21"/>
  <c r="IS55" i="21"/>
  <c r="IS56" i="21"/>
  <c r="IS57" i="21"/>
  <c r="IS58" i="21"/>
  <c r="IS59" i="21"/>
  <c r="IS60" i="21"/>
  <c r="IS61" i="21"/>
  <c r="IS62" i="21"/>
  <c r="IS63" i="21"/>
  <c r="IS64" i="21"/>
  <c r="IS65" i="21"/>
  <c r="IS4" i="21"/>
  <c r="H6" i="3"/>
  <c r="H7" i="3"/>
  <c r="J7" i="3"/>
  <c r="H8" i="3"/>
  <c r="J8" i="3"/>
  <c r="H9" i="3"/>
  <c r="J9" i="3"/>
  <c r="H10" i="3"/>
  <c r="H11" i="3"/>
  <c r="J11" i="3"/>
  <c r="J12" i="3"/>
  <c r="H13" i="3"/>
  <c r="J13" i="3"/>
  <c r="H14" i="3"/>
  <c r="H15" i="3"/>
  <c r="J15" i="3"/>
  <c r="J16" i="3"/>
  <c r="H17" i="3"/>
  <c r="J17" i="3"/>
  <c r="H18" i="3"/>
  <c r="H19" i="3"/>
  <c r="J19" i="3"/>
  <c r="J20" i="3"/>
  <c r="H21" i="3"/>
  <c r="J21" i="3"/>
  <c r="H22" i="3"/>
  <c r="H23" i="3"/>
  <c r="J23" i="3"/>
  <c r="J24" i="3"/>
  <c r="H25" i="3"/>
  <c r="J25" i="3"/>
  <c r="H26" i="3"/>
  <c r="H27" i="3"/>
  <c r="J27" i="3"/>
  <c r="J28" i="3"/>
  <c r="H29" i="3"/>
  <c r="J29" i="3"/>
  <c r="H30" i="3"/>
  <c r="H31" i="3"/>
  <c r="J31" i="3"/>
  <c r="J32" i="3"/>
  <c r="H33" i="3"/>
  <c r="J33" i="3"/>
  <c r="H34" i="3"/>
  <c r="H35" i="3"/>
  <c r="J35" i="3"/>
  <c r="J36" i="3"/>
  <c r="H37" i="3"/>
  <c r="J37" i="3"/>
  <c r="H38" i="3"/>
  <c r="H39" i="3"/>
  <c r="J39" i="3"/>
  <c r="H40" i="3"/>
  <c r="J40" i="3"/>
  <c r="H41" i="3"/>
  <c r="J41" i="3"/>
  <c r="H42" i="3"/>
  <c r="H43" i="3"/>
  <c r="J43" i="3"/>
  <c r="J44" i="3"/>
  <c r="H45" i="3"/>
  <c r="J45" i="3"/>
  <c r="H46" i="3"/>
  <c r="H47" i="3"/>
  <c r="J47" i="3"/>
  <c r="J48" i="3"/>
  <c r="H49" i="3"/>
  <c r="J49" i="3"/>
  <c r="H50" i="3"/>
  <c r="H51" i="3"/>
  <c r="J51" i="3"/>
  <c r="H52" i="3"/>
  <c r="J52" i="3"/>
  <c r="H53" i="3"/>
  <c r="J53" i="3"/>
  <c r="H54" i="3"/>
  <c r="J54" i="3"/>
  <c r="H58" i="3"/>
  <c r="J58" i="3"/>
  <c r="H60" i="3"/>
  <c r="J60" i="3"/>
  <c r="J5" i="3"/>
  <c r="H5" i="3"/>
  <c r="I4" i="3"/>
  <c r="G4" i="3"/>
  <c r="I3" i="3"/>
  <c r="I2" i="3"/>
  <c r="G2" i="3"/>
  <c r="K129" i="2"/>
  <c r="K115" i="2"/>
  <c r="K97" i="2"/>
  <c r="K56" i="2"/>
  <c r="K57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3" i="2"/>
  <c r="Q66" i="1"/>
  <c r="N66" i="1"/>
  <c r="N160" i="1"/>
  <c r="N159" i="1"/>
  <c r="Q160" i="1"/>
  <c r="Q68" i="1"/>
  <c r="Q19" i="1"/>
  <c r="Q27" i="1"/>
  <c r="Q35" i="1"/>
  <c r="Q51" i="1"/>
  <c r="J3" i="8" l="1"/>
  <c r="IS66" i="21"/>
  <c r="K40" i="3"/>
  <c r="K46" i="3"/>
  <c r="J46" i="3"/>
  <c r="K48" i="3"/>
  <c r="H48" i="3"/>
  <c r="K44" i="3"/>
  <c r="H44" i="3"/>
  <c r="K38" i="3"/>
  <c r="J38" i="3"/>
  <c r="K34" i="3"/>
  <c r="J34" i="3"/>
  <c r="K30" i="3"/>
  <c r="J30" i="3"/>
  <c r="K26" i="3"/>
  <c r="J26" i="3"/>
  <c r="K22" i="3"/>
  <c r="J22" i="3"/>
  <c r="K18" i="3"/>
  <c r="J18" i="3"/>
  <c r="K14" i="3"/>
  <c r="J14" i="3"/>
  <c r="K10" i="3"/>
  <c r="J10" i="3"/>
  <c r="K8" i="3"/>
  <c r="K42" i="3"/>
  <c r="J42" i="3"/>
  <c r="K5" i="3"/>
  <c r="K36" i="3"/>
  <c r="H36" i="3"/>
  <c r="K32" i="3"/>
  <c r="H32" i="3"/>
  <c r="K28" i="3"/>
  <c r="H28" i="3"/>
  <c r="K24" i="3"/>
  <c r="H24" i="3"/>
  <c r="K20" i="3"/>
  <c r="H20" i="3"/>
  <c r="K16" i="3"/>
  <c r="H16" i="3"/>
  <c r="K12" i="3"/>
  <c r="H12" i="3"/>
  <c r="K6" i="3"/>
  <c r="J6" i="3"/>
  <c r="K50" i="3"/>
  <c r="J50" i="3"/>
  <c r="K52" i="3"/>
  <c r="I62" i="3"/>
  <c r="J4" i="3" s="1"/>
  <c r="K4" i="3"/>
  <c r="K3" i="3"/>
  <c r="G62" i="3"/>
  <c r="H4" i="3" s="1"/>
  <c r="J3" i="3"/>
  <c r="K127" i="6"/>
  <c r="K107" i="6"/>
  <c r="K45" i="3"/>
  <c r="K37" i="3"/>
  <c r="K25" i="3"/>
  <c r="K13" i="3"/>
  <c r="K9" i="3"/>
  <c r="K53" i="3"/>
  <c r="K49" i="3"/>
  <c r="K33" i="3"/>
  <c r="K51" i="3"/>
  <c r="K47" i="3"/>
  <c r="K43" i="3"/>
  <c r="K39" i="3"/>
  <c r="K35" i="3"/>
  <c r="K31" i="3"/>
  <c r="K27" i="3"/>
  <c r="K23" i="3"/>
  <c r="K19" i="3"/>
  <c r="K15" i="3"/>
  <c r="K11" i="3"/>
  <c r="K7" i="3"/>
  <c r="K41" i="3"/>
  <c r="K29" i="3"/>
  <c r="K21" i="3"/>
  <c r="K17" i="3"/>
  <c r="Q67" i="1"/>
  <c r="Q16" i="1"/>
  <c r="Q12" i="1"/>
  <c r="Q45" i="1"/>
  <c r="Q43" i="1"/>
  <c r="Q39" i="1"/>
  <c r="Q139" i="1"/>
  <c r="Q80" i="1"/>
  <c r="Q10" i="1"/>
  <c r="Q9" i="1"/>
  <c r="Q59" i="1"/>
  <c r="Q53" i="1"/>
  <c r="Q64" i="1"/>
  <c r="Q60" i="1"/>
  <c r="Q56" i="1"/>
  <c r="Q54" i="1"/>
  <c r="Q52" i="1"/>
  <c r="Q37" i="1"/>
  <c r="Q15" i="1"/>
  <c r="Q44" i="1"/>
  <c r="Q32" i="1"/>
  <c r="Q28" i="1"/>
  <c r="Q21" i="1"/>
  <c r="Q47" i="1"/>
  <c r="Q40" i="1"/>
  <c r="Q36" i="1"/>
  <c r="Q31" i="1"/>
  <c r="Q29" i="1"/>
  <c r="Q23" i="1"/>
  <c r="Q8" i="1"/>
  <c r="Q4" i="1"/>
  <c r="Q3" i="1"/>
  <c r="Q61" i="1"/>
  <c r="Q55" i="1"/>
  <c r="Q48" i="1"/>
  <c r="Q46" i="1"/>
  <c r="Q24" i="1"/>
  <c r="Q20" i="1"/>
  <c r="Q17" i="1"/>
  <c r="Q13" i="1"/>
  <c r="Q7" i="1"/>
  <c r="Q62" i="1"/>
  <c r="Q38" i="1"/>
  <c r="Q30" i="1"/>
  <c r="Q22" i="1"/>
  <c r="Q14" i="1"/>
  <c r="Q6" i="1"/>
  <c r="Q57" i="1"/>
  <c r="Q49" i="1"/>
  <c r="Q41" i="1"/>
  <c r="Q33" i="1"/>
  <c r="Q25" i="1"/>
  <c r="Q58" i="1"/>
  <c r="Q50" i="1"/>
  <c r="Q42" i="1"/>
  <c r="Q34" i="1"/>
  <c r="Q26" i="1"/>
  <c r="Q18" i="1"/>
  <c r="Q11" i="1"/>
  <c r="Q5" i="1"/>
  <c r="I32" i="13"/>
  <c r="J32" i="13"/>
  <c r="K32" i="13"/>
  <c r="L32" i="13"/>
  <c r="M32" i="13"/>
  <c r="H32" i="13"/>
  <c r="I16" i="13"/>
  <c r="J16" i="13"/>
  <c r="K16" i="13"/>
  <c r="L16" i="13"/>
  <c r="M16" i="13"/>
  <c r="H16" i="13"/>
  <c r="AI5" i="13"/>
  <c r="AJ5" i="13"/>
  <c r="AI6" i="13"/>
  <c r="AJ6" i="13"/>
  <c r="AI7" i="13"/>
  <c r="AJ7" i="13"/>
  <c r="AI9" i="13"/>
  <c r="AJ9" i="13"/>
  <c r="AI10" i="13"/>
  <c r="AJ10" i="13"/>
  <c r="AI11" i="13"/>
  <c r="AJ11" i="13"/>
  <c r="AI12" i="13"/>
  <c r="AJ12" i="13"/>
  <c r="AI13" i="13"/>
  <c r="AJ13" i="13"/>
  <c r="AI14" i="13"/>
  <c r="AJ14" i="13"/>
  <c r="AI17" i="13"/>
  <c r="AJ17" i="13"/>
  <c r="AI18" i="13"/>
  <c r="AJ18" i="13"/>
  <c r="AI20" i="13"/>
  <c r="AJ20" i="13"/>
  <c r="AI21" i="13"/>
  <c r="AJ21" i="13"/>
  <c r="AI22" i="13"/>
  <c r="AJ22" i="13"/>
  <c r="AI24" i="13"/>
  <c r="AJ24" i="13"/>
  <c r="AI25" i="13"/>
  <c r="AJ25" i="13"/>
  <c r="AI26" i="13"/>
  <c r="AJ26" i="13"/>
  <c r="AI27" i="13"/>
  <c r="AJ27" i="13"/>
  <c r="AI29" i="13"/>
  <c r="AJ29" i="13"/>
  <c r="AI30" i="13"/>
  <c r="AJ30" i="13"/>
  <c r="AI31" i="13"/>
  <c r="AJ31" i="13"/>
  <c r="AI33" i="13"/>
  <c r="AJ33" i="13"/>
  <c r="AI34" i="13"/>
  <c r="AJ34" i="13"/>
  <c r="AI35" i="13"/>
  <c r="AJ35" i="13"/>
  <c r="AH35" i="13"/>
  <c r="AH34" i="13"/>
  <c r="AH33" i="13"/>
  <c r="AH31" i="13"/>
  <c r="AH30" i="13"/>
  <c r="AH29" i="13"/>
  <c r="AH28" i="13" s="1"/>
  <c r="AH27" i="13"/>
  <c r="AH26" i="13"/>
  <c r="AH25" i="13"/>
  <c r="AH24" i="13"/>
  <c r="AH22" i="13"/>
  <c r="AH21" i="13"/>
  <c r="AH20" i="13"/>
  <c r="AH19" i="13"/>
  <c r="AH18" i="13"/>
  <c r="AH17" i="13"/>
  <c r="AH15" i="13"/>
  <c r="AH14" i="13"/>
  <c r="AH13" i="13"/>
  <c r="AH12" i="13"/>
  <c r="AH11" i="13"/>
  <c r="AH10" i="13"/>
  <c r="AH9" i="13"/>
  <c r="AH7" i="13"/>
  <c r="AH6" i="13"/>
  <c r="AH5" i="13"/>
  <c r="AG32" i="13"/>
  <c r="AG28" i="13"/>
  <c r="AG23" i="13"/>
  <c r="AG16" i="13"/>
  <c r="AG8" i="13"/>
  <c r="AG4" i="13"/>
  <c r="AF32" i="13"/>
  <c r="AF28" i="13"/>
  <c r="AF23" i="13"/>
  <c r="AF16" i="13"/>
  <c r="AF8" i="13"/>
  <c r="AF4" i="13"/>
  <c r="AD32" i="13"/>
  <c r="AD28" i="13"/>
  <c r="AD23" i="13"/>
  <c r="AD16" i="13"/>
  <c r="AJ16" i="13" s="1"/>
  <c r="AD8" i="13"/>
  <c r="AD4" i="13"/>
  <c r="AJ4" i="13" s="1"/>
  <c r="AC32" i="13"/>
  <c r="AC28" i="13"/>
  <c r="AI28" i="13" s="1"/>
  <c r="AC23" i="13"/>
  <c r="AC16" i="13"/>
  <c r="AI16" i="13" s="1"/>
  <c r="AC8" i="13"/>
  <c r="AI8" i="13" s="1"/>
  <c r="AC4" i="13"/>
  <c r="AI4" i="13" s="1"/>
  <c r="AE35" i="13"/>
  <c r="AE34" i="13"/>
  <c r="AE33" i="13"/>
  <c r="AE31" i="13"/>
  <c r="AK31" i="13" s="1"/>
  <c r="AE30" i="13"/>
  <c r="AE29" i="13"/>
  <c r="AE27" i="13"/>
  <c r="AE26" i="13"/>
  <c r="AE25" i="13"/>
  <c r="AK25" i="13" s="1"/>
  <c r="AE24" i="13"/>
  <c r="AE22" i="13"/>
  <c r="AE21" i="13"/>
  <c r="AK21" i="13" s="1"/>
  <c r="AE20" i="13"/>
  <c r="AE19" i="13"/>
  <c r="AE18" i="13"/>
  <c r="AE17" i="13"/>
  <c r="AK17" i="13" s="1"/>
  <c r="AE15" i="13"/>
  <c r="AE14" i="13"/>
  <c r="AE13" i="13"/>
  <c r="AE12" i="13"/>
  <c r="AK12" i="13" s="1"/>
  <c r="AE11" i="13"/>
  <c r="AE10" i="13"/>
  <c r="AE9" i="13"/>
  <c r="AE7" i="13"/>
  <c r="AK7" i="13" s="1"/>
  <c r="AE6" i="13"/>
  <c r="AE5" i="13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7" i="9"/>
  <c r="I48" i="9"/>
  <c r="I49" i="9"/>
  <c r="I50" i="9"/>
  <c r="I51" i="9"/>
  <c r="I53" i="9"/>
  <c r="I55" i="9"/>
  <c r="I56" i="9"/>
  <c r="I59" i="9"/>
  <c r="AI26" i="14"/>
  <c r="AJ24" i="14"/>
  <c r="AI24" i="14"/>
  <c r="AJ17" i="14"/>
  <c r="AI17" i="14"/>
  <c r="AI18" i="14"/>
  <c r="AJ18" i="14"/>
  <c r="AI20" i="14"/>
  <c r="AJ20" i="14"/>
  <c r="AI21" i="14"/>
  <c r="AJ21" i="14"/>
  <c r="AI22" i="14"/>
  <c r="AJ22" i="14"/>
  <c r="AI11" i="14"/>
  <c r="AJ11" i="14"/>
  <c r="AI12" i="14"/>
  <c r="AJ12" i="14"/>
  <c r="AI13" i="14"/>
  <c r="AJ13" i="14"/>
  <c r="AI14" i="14"/>
  <c r="AJ14" i="14"/>
  <c r="AI9" i="14"/>
  <c r="AJ9" i="14"/>
  <c r="I3" i="8"/>
  <c r="K114" i="7"/>
  <c r="K104" i="7"/>
  <c r="K89" i="7"/>
  <c r="K52" i="7"/>
  <c r="K53" i="7"/>
  <c r="K4" i="7"/>
  <c r="K5" i="7"/>
  <c r="K6" i="7"/>
  <c r="K7" i="7"/>
  <c r="K8" i="7"/>
  <c r="K10" i="7"/>
  <c r="K14" i="7"/>
  <c r="K11" i="7"/>
  <c r="K23" i="7"/>
  <c r="K13" i="7"/>
  <c r="K15" i="7"/>
  <c r="K9" i="7"/>
  <c r="K20" i="7"/>
  <c r="K19" i="7"/>
  <c r="K18" i="7"/>
  <c r="K12" i="7"/>
  <c r="K36" i="7"/>
  <c r="K21" i="7"/>
  <c r="K17" i="7"/>
  <c r="K16" i="7"/>
  <c r="K30" i="7"/>
  <c r="K24" i="7"/>
  <c r="K22" i="7"/>
  <c r="K28" i="7"/>
  <c r="K26" i="7"/>
  <c r="K27" i="7"/>
  <c r="K37" i="7"/>
  <c r="K31" i="7"/>
  <c r="K39" i="7"/>
  <c r="K32" i="7"/>
  <c r="K33" i="7"/>
  <c r="K29" i="7"/>
  <c r="K25" i="7"/>
  <c r="K34" i="7"/>
  <c r="K38" i="7"/>
  <c r="K41" i="7"/>
  <c r="K35" i="7"/>
  <c r="K40" i="7"/>
  <c r="K42" i="7"/>
  <c r="K44" i="7"/>
  <c r="K43" i="7"/>
  <c r="K49" i="7"/>
  <c r="K47" i="7"/>
  <c r="K46" i="7"/>
  <c r="K45" i="7"/>
  <c r="K51" i="7"/>
  <c r="K50" i="7"/>
  <c r="K48" i="7"/>
  <c r="K3" i="7"/>
  <c r="GX66" i="22"/>
  <c r="GX67" i="22"/>
  <c r="GX68" i="22"/>
  <c r="GX69" i="22"/>
  <c r="GX70" i="22"/>
  <c r="GX71" i="22"/>
  <c r="GX72" i="22"/>
  <c r="GX73" i="22"/>
  <c r="GX74" i="22"/>
  <c r="GX75" i="22"/>
  <c r="GX76" i="22"/>
  <c r="GX77" i="22"/>
  <c r="GX78" i="22"/>
  <c r="GX79" i="22"/>
  <c r="GX80" i="22"/>
  <c r="GX81" i="22"/>
  <c r="GX82" i="22"/>
  <c r="GX83" i="22"/>
  <c r="GX84" i="22"/>
  <c r="GX85" i="22"/>
  <c r="GX86" i="22"/>
  <c r="GX87" i="22"/>
  <c r="GX88" i="22"/>
  <c r="GX89" i="22"/>
  <c r="GX90" i="22"/>
  <c r="GX91" i="22"/>
  <c r="GX92" i="22"/>
  <c r="GX93" i="22"/>
  <c r="GX94" i="22"/>
  <c r="GX95" i="22"/>
  <c r="GX96" i="22"/>
  <c r="GX97" i="22"/>
  <c r="GX98" i="22"/>
  <c r="GX99" i="22"/>
  <c r="GX100" i="22"/>
  <c r="GX101" i="22"/>
  <c r="GX102" i="22"/>
  <c r="GX103" i="22"/>
  <c r="GX104" i="22"/>
  <c r="GX105" i="22"/>
  <c r="GX106" i="22"/>
  <c r="GX107" i="22"/>
  <c r="GX108" i="22"/>
  <c r="GX109" i="22"/>
  <c r="GX110" i="22"/>
  <c r="GX111" i="22"/>
  <c r="GX112" i="22"/>
  <c r="GX113" i="22"/>
  <c r="GX114" i="22"/>
  <c r="GX115" i="22"/>
  <c r="GX116" i="22"/>
  <c r="GX117" i="22"/>
  <c r="GX118" i="22"/>
  <c r="GX119" i="22"/>
  <c r="GX65" i="22"/>
  <c r="GX5" i="22"/>
  <c r="GX6" i="22"/>
  <c r="GX7" i="22"/>
  <c r="GX8" i="22"/>
  <c r="GX9" i="22"/>
  <c r="GX10" i="22"/>
  <c r="GX11" i="22"/>
  <c r="GX12" i="22"/>
  <c r="GX13" i="22"/>
  <c r="GX14" i="22"/>
  <c r="GX15" i="22"/>
  <c r="GX16" i="22"/>
  <c r="GX17" i="22"/>
  <c r="GX18" i="22"/>
  <c r="GX19" i="22"/>
  <c r="GX20" i="22"/>
  <c r="GX21" i="22"/>
  <c r="GX22" i="22"/>
  <c r="GX23" i="22"/>
  <c r="GX24" i="22"/>
  <c r="GX25" i="22"/>
  <c r="GX26" i="22"/>
  <c r="GX27" i="22"/>
  <c r="GX28" i="22"/>
  <c r="GX29" i="22"/>
  <c r="GX30" i="22"/>
  <c r="GX31" i="22"/>
  <c r="GX32" i="22"/>
  <c r="GX33" i="22"/>
  <c r="GX34" i="22"/>
  <c r="GX35" i="22"/>
  <c r="GX36" i="22"/>
  <c r="GX37" i="22"/>
  <c r="GX38" i="22"/>
  <c r="GX39" i="22"/>
  <c r="GX40" i="22"/>
  <c r="GX41" i="22"/>
  <c r="GX42" i="22"/>
  <c r="GX43" i="22"/>
  <c r="GX44" i="22"/>
  <c r="GX45" i="22"/>
  <c r="GX46" i="22"/>
  <c r="GX47" i="22"/>
  <c r="GX48" i="22"/>
  <c r="GX49" i="22"/>
  <c r="GX50" i="22"/>
  <c r="GX51" i="22"/>
  <c r="GX52" i="22"/>
  <c r="GX53" i="22"/>
  <c r="GX54" i="22"/>
  <c r="GX55" i="22"/>
  <c r="GX56" i="22"/>
  <c r="GX4" i="22"/>
  <c r="HO74" i="21"/>
  <c r="HO75" i="21"/>
  <c r="HO76" i="21"/>
  <c r="HO77" i="21"/>
  <c r="HO78" i="21"/>
  <c r="HO79" i="21"/>
  <c r="HO80" i="21"/>
  <c r="HO81" i="21"/>
  <c r="HO82" i="21"/>
  <c r="HO83" i="21"/>
  <c r="HO84" i="21"/>
  <c r="HO85" i="21"/>
  <c r="HO86" i="21"/>
  <c r="HO87" i="21"/>
  <c r="HO88" i="21"/>
  <c r="HO89" i="21"/>
  <c r="HO90" i="21"/>
  <c r="HO91" i="21"/>
  <c r="HO92" i="21"/>
  <c r="HO93" i="21"/>
  <c r="HO94" i="21"/>
  <c r="HO95" i="21"/>
  <c r="HO96" i="21"/>
  <c r="HO97" i="21"/>
  <c r="HO98" i="21"/>
  <c r="HO99" i="21"/>
  <c r="HO100" i="21"/>
  <c r="HO101" i="21"/>
  <c r="HO102" i="21"/>
  <c r="HO103" i="21"/>
  <c r="HO104" i="21"/>
  <c r="HO105" i="21"/>
  <c r="HO106" i="21"/>
  <c r="HO107" i="21"/>
  <c r="HO108" i="21"/>
  <c r="HO109" i="21"/>
  <c r="HO110" i="21"/>
  <c r="HO111" i="21"/>
  <c r="HO112" i="21"/>
  <c r="HO113" i="21"/>
  <c r="HO114" i="21"/>
  <c r="HO115" i="21"/>
  <c r="HO116" i="21"/>
  <c r="HO117" i="21"/>
  <c r="HO118" i="21"/>
  <c r="HO119" i="21"/>
  <c r="HO120" i="21"/>
  <c r="HO121" i="21"/>
  <c r="HO122" i="21"/>
  <c r="HO123" i="21"/>
  <c r="HO124" i="21"/>
  <c r="HO125" i="21"/>
  <c r="HO126" i="21"/>
  <c r="HO127" i="21"/>
  <c r="HO128" i="21"/>
  <c r="HO129" i="21"/>
  <c r="HO130" i="21"/>
  <c r="HO131" i="21"/>
  <c r="HO132" i="21"/>
  <c r="HO73" i="21"/>
  <c r="HN5" i="21"/>
  <c r="HN6" i="21"/>
  <c r="HN7" i="21"/>
  <c r="HN8" i="21"/>
  <c r="HN9" i="21"/>
  <c r="HN10" i="21"/>
  <c r="HN11" i="21"/>
  <c r="HN12" i="21"/>
  <c r="HN13" i="21"/>
  <c r="HN14" i="21"/>
  <c r="HN15" i="21"/>
  <c r="HN16" i="21"/>
  <c r="HN17" i="21"/>
  <c r="HN18" i="21"/>
  <c r="HN19" i="21"/>
  <c r="HN20" i="21"/>
  <c r="HN21" i="21"/>
  <c r="HN22" i="21"/>
  <c r="HN23" i="21"/>
  <c r="HN24" i="21"/>
  <c r="HN25" i="21"/>
  <c r="HN26" i="21"/>
  <c r="HN27" i="21"/>
  <c r="HN28" i="21"/>
  <c r="HN29" i="21"/>
  <c r="HN30" i="21"/>
  <c r="HN31" i="21"/>
  <c r="HN32" i="21"/>
  <c r="HN33" i="21"/>
  <c r="HN34" i="21"/>
  <c r="HN35" i="21"/>
  <c r="HN36" i="21"/>
  <c r="HN37" i="21"/>
  <c r="HN38" i="21"/>
  <c r="HN39" i="21"/>
  <c r="HN40" i="21"/>
  <c r="HN41" i="21"/>
  <c r="HN42" i="21"/>
  <c r="HN43" i="21"/>
  <c r="HN44" i="21"/>
  <c r="HN45" i="21"/>
  <c r="HN46" i="21"/>
  <c r="HN47" i="21"/>
  <c r="HN48" i="21"/>
  <c r="HN49" i="21"/>
  <c r="HN50" i="21"/>
  <c r="HN51" i="21"/>
  <c r="HN52" i="21"/>
  <c r="HN53" i="21"/>
  <c r="HN54" i="21"/>
  <c r="HN55" i="21"/>
  <c r="HN56" i="21"/>
  <c r="HN57" i="21"/>
  <c r="HN58" i="21"/>
  <c r="HN59" i="21"/>
  <c r="HN60" i="21"/>
  <c r="HN61" i="21"/>
  <c r="HN62" i="21"/>
  <c r="HN63" i="21"/>
  <c r="HN64" i="21"/>
  <c r="HN65" i="21"/>
  <c r="HN66" i="21"/>
  <c r="HN4" i="21"/>
  <c r="AB32" i="13"/>
  <c r="AA32" i="13"/>
  <c r="AA36" i="13" s="1"/>
  <c r="Z32" i="13"/>
  <c r="Z36" i="13" s="1"/>
  <c r="Y32" i="13"/>
  <c r="X32" i="13"/>
  <c r="X36" i="13" s="1"/>
  <c r="W32" i="13"/>
  <c r="W36" i="13" s="1"/>
  <c r="V32" i="13"/>
  <c r="U32" i="13"/>
  <c r="U36" i="13" s="1"/>
  <c r="T32" i="13"/>
  <c r="T36" i="13" s="1"/>
  <c r="HO133" i="21" l="1"/>
  <c r="HN67" i="21"/>
  <c r="AJ32" i="13"/>
  <c r="AK33" i="13"/>
  <c r="AK27" i="13"/>
  <c r="AI23" i="13"/>
  <c r="AK24" i="13"/>
  <c r="AJ8" i="13"/>
  <c r="AK9" i="13"/>
  <c r="AK13" i="13"/>
  <c r="H3" i="3"/>
  <c r="K62" i="3"/>
  <c r="I4" i="8"/>
  <c r="AK34" i="13"/>
  <c r="AK35" i="13"/>
  <c r="AJ28" i="13"/>
  <c r="AJ23" i="13"/>
  <c r="AK20" i="13"/>
  <c r="AK11" i="13"/>
  <c r="AK5" i="13"/>
  <c r="AK6" i="13"/>
  <c r="AI32" i="13"/>
  <c r="AK29" i="13"/>
  <c r="AK30" i="13"/>
  <c r="AK26" i="13"/>
  <c r="AK18" i="13"/>
  <c r="AK22" i="13"/>
  <c r="AK10" i="13"/>
  <c r="AK14" i="13"/>
  <c r="AH4" i="13"/>
  <c r="Q119" i="1"/>
  <c r="AF36" i="13"/>
  <c r="AH23" i="13"/>
  <c r="AH16" i="13"/>
  <c r="AG36" i="13"/>
  <c r="AH8" i="13"/>
  <c r="AH32" i="13"/>
  <c r="AC36" i="13"/>
  <c r="AD36" i="13"/>
  <c r="Y36" i="13"/>
  <c r="V36" i="13"/>
  <c r="AB36" i="13"/>
  <c r="AE23" i="13"/>
  <c r="AE4" i="13"/>
  <c r="AE8" i="13"/>
  <c r="AE16" i="13"/>
  <c r="AE28" i="13"/>
  <c r="AK28" i="13" s="1"/>
  <c r="AE32" i="13"/>
  <c r="GX57" i="22"/>
  <c r="R67" i="19"/>
  <c r="S67" i="19"/>
  <c r="T67" i="19"/>
  <c r="U67" i="19"/>
  <c r="V67" i="19"/>
  <c r="Q67" i="19"/>
  <c r="H60" i="9"/>
  <c r="G60" i="9"/>
  <c r="FX66" i="22"/>
  <c r="FX67" i="22"/>
  <c r="FX68" i="22"/>
  <c r="FX69" i="22"/>
  <c r="FX70" i="22"/>
  <c r="FX71" i="22"/>
  <c r="FX72" i="22"/>
  <c r="FX73" i="22"/>
  <c r="FX74" i="22"/>
  <c r="FX75" i="22"/>
  <c r="FX76" i="22"/>
  <c r="FX77" i="22"/>
  <c r="FX78" i="22"/>
  <c r="FX79" i="22"/>
  <c r="FX80" i="22"/>
  <c r="FX81" i="22"/>
  <c r="FX82" i="22"/>
  <c r="FX83" i="22"/>
  <c r="FX84" i="22"/>
  <c r="FX85" i="22"/>
  <c r="FX86" i="22"/>
  <c r="FX87" i="22"/>
  <c r="FX88" i="22"/>
  <c r="FX89" i="22"/>
  <c r="FX90" i="22"/>
  <c r="FX91" i="22"/>
  <c r="FX92" i="22"/>
  <c r="FX93" i="22"/>
  <c r="FX94" i="22"/>
  <c r="FX95" i="22"/>
  <c r="FX96" i="22"/>
  <c r="FX97" i="22"/>
  <c r="FX98" i="22"/>
  <c r="FX99" i="22"/>
  <c r="FX100" i="22"/>
  <c r="FX101" i="22"/>
  <c r="FX102" i="22"/>
  <c r="FX103" i="22"/>
  <c r="FX104" i="22"/>
  <c r="FX105" i="22"/>
  <c r="FX106" i="22"/>
  <c r="FX107" i="22"/>
  <c r="FX108" i="22"/>
  <c r="FX109" i="22"/>
  <c r="FX110" i="22"/>
  <c r="FX111" i="22"/>
  <c r="FX112" i="22"/>
  <c r="FX113" i="22"/>
  <c r="FX114" i="22"/>
  <c r="FX115" i="22"/>
  <c r="FX116" i="22"/>
  <c r="FX117" i="22"/>
  <c r="FX118" i="22"/>
  <c r="FX119" i="22"/>
  <c r="FX120" i="22"/>
  <c r="FX121" i="22"/>
  <c r="FX65" i="22"/>
  <c r="FW5" i="22"/>
  <c r="FW6" i="22"/>
  <c r="FW7" i="22"/>
  <c r="FW8" i="22"/>
  <c r="FW9" i="22"/>
  <c r="FW10" i="22"/>
  <c r="FW11" i="22"/>
  <c r="FW12" i="22"/>
  <c r="FW13" i="22"/>
  <c r="FW14" i="22"/>
  <c r="FW15" i="22"/>
  <c r="FW16" i="22"/>
  <c r="FW17" i="22"/>
  <c r="FW18" i="22"/>
  <c r="FW19" i="22"/>
  <c r="FW20" i="22"/>
  <c r="FW21" i="22"/>
  <c r="FW22" i="22"/>
  <c r="FW23" i="22"/>
  <c r="FW24" i="22"/>
  <c r="FW25" i="22"/>
  <c r="FW26" i="22"/>
  <c r="FW27" i="22"/>
  <c r="FW28" i="22"/>
  <c r="FW29" i="22"/>
  <c r="FW30" i="22"/>
  <c r="FW31" i="22"/>
  <c r="FW32" i="22"/>
  <c r="FW33" i="22"/>
  <c r="FW34" i="22"/>
  <c r="FW35" i="22"/>
  <c r="FW36" i="22"/>
  <c r="FW37" i="22"/>
  <c r="FW38" i="22"/>
  <c r="FW39" i="22"/>
  <c r="FW40" i="22"/>
  <c r="FW41" i="22"/>
  <c r="FW42" i="22"/>
  <c r="FW43" i="22"/>
  <c r="FW44" i="22"/>
  <c r="FW45" i="22"/>
  <c r="FW46" i="22"/>
  <c r="FW47" i="22"/>
  <c r="FW48" i="22"/>
  <c r="FW49" i="22"/>
  <c r="FW50" i="22"/>
  <c r="FW51" i="22"/>
  <c r="FW52" i="22"/>
  <c r="FW53" i="22"/>
  <c r="FW54" i="22"/>
  <c r="FW55" i="22"/>
  <c r="FW4" i="22"/>
  <c r="GM5" i="21"/>
  <c r="GM6" i="21"/>
  <c r="GM7" i="21"/>
  <c r="GM8" i="21"/>
  <c r="GM9" i="21"/>
  <c r="GM10" i="21"/>
  <c r="GM11" i="21"/>
  <c r="GM12" i="21"/>
  <c r="GM13" i="21"/>
  <c r="GM14" i="21"/>
  <c r="GM15" i="21"/>
  <c r="GM16" i="21"/>
  <c r="GM17" i="21"/>
  <c r="GM18" i="21"/>
  <c r="GM19" i="21"/>
  <c r="GM20" i="21"/>
  <c r="GM21" i="21"/>
  <c r="GM22" i="21"/>
  <c r="GM23" i="21"/>
  <c r="GM24" i="21"/>
  <c r="GM25" i="21"/>
  <c r="GM26" i="21"/>
  <c r="GM27" i="21"/>
  <c r="GM28" i="21"/>
  <c r="GM29" i="21"/>
  <c r="GM30" i="21"/>
  <c r="GM31" i="21"/>
  <c r="GM32" i="21"/>
  <c r="GM33" i="21"/>
  <c r="GM34" i="21"/>
  <c r="GM35" i="21"/>
  <c r="GM36" i="21"/>
  <c r="GM37" i="21"/>
  <c r="GM38" i="21"/>
  <c r="GM39" i="21"/>
  <c r="GM40" i="21"/>
  <c r="GM41" i="21"/>
  <c r="GM42" i="21"/>
  <c r="GM43" i="21"/>
  <c r="GM44" i="21"/>
  <c r="GM45" i="21"/>
  <c r="GM46" i="21"/>
  <c r="GM47" i="21"/>
  <c r="GM48" i="21"/>
  <c r="GM49" i="21"/>
  <c r="GM50" i="21"/>
  <c r="GM51" i="21"/>
  <c r="GM52" i="21"/>
  <c r="GM53" i="21"/>
  <c r="GM54" i="21"/>
  <c r="GM55" i="21"/>
  <c r="GM56" i="21"/>
  <c r="GM57" i="21"/>
  <c r="GM58" i="21"/>
  <c r="GM59" i="21"/>
  <c r="GM60" i="21"/>
  <c r="GM61" i="21"/>
  <c r="GM62" i="21"/>
  <c r="GM63" i="21"/>
  <c r="GM64" i="21"/>
  <c r="GM4" i="21"/>
  <c r="GM74" i="21"/>
  <c r="GM75" i="21"/>
  <c r="GM76" i="21"/>
  <c r="GM77" i="21"/>
  <c r="GM78" i="21"/>
  <c r="GM79" i="21"/>
  <c r="GM80" i="21"/>
  <c r="GM81" i="21"/>
  <c r="GM82" i="21"/>
  <c r="GM83" i="21"/>
  <c r="GM84" i="21"/>
  <c r="GM85" i="21"/>
  <c r="GM86" i="21"/>
  <c r="GM87" i="21"/>
  <c r="GM88" i="21"/>
  <c r="GM89" i="21"/>
  <c r="GM90" i="21"/>
  <c r="GM91" i="21"/>
  <c r="GM92" i="21"/>
  <c r="GM93" i="21"/>
  <c r="GM94" i="21"/>
  <c r="GM95" i="21"/>
  <c r="GM96" i="21"/>
  <c r="GM97" i="21"/>
  <c r="GM98" i="21"/>
  <c r="GM99" i="21"/>
  <c r="GM100" i="21"/>
  <c r="GM101" i="21"/>
  <c r="GM102" i="21"/>
  <c r="GM103" i="21"/>
  <c r="GM104" i="21"/>
  <c r="GM105" i="21"/>
  <c r="GM106" i="21"/>
  <c r="GM107" i="21"/>
  <c r="GM108" i="21"/>
  <c r="GM109" i="21"/>
  <c r="GM110" i="21"/>
  <c r="GM111" i="21"/>
  <c r="GM112" i="21"/>
  <c r="GM113" i="21"/>
  <c r="GM114" i="21"/>
  <c r="GM115" i="21"/>
  <c r="GM116" i="21"/>
  <c r="GM117" i="21"/>
  <c r="GM118" i="21"/>
  <c r="GM119" i="21"/>
  <c r="GM120" i="21"/>
  <c r="GM121" i="21"/>
  <c r="GM122" i="21"/>
  <c r="GM123" i="21"/>
  <c r="GM124" i="21"/>
  <c r="GM125" i="21"/>
  <c r="GM126" i="21"/>
  <c r="GM127" i="21"/>
  <c r="GM128" i="21"/>
  <c r="GM129" i="21"/>
  <c r="GM130" i="21"/>
  <c r="GM131" i="21"/>
  <c r="GM132" i="21"/>
  <c r="GM133" i="21"/>
  <c r="GM134" i="21"/>
  <c r="GM73" i="21"/>
  <c r="AK16" i="13" l="1"/>
  <c r="AK4" i="13"/>
  <c r="AK23" i="13"/>
  <c r="AK8" i="13"/>
  <c r="AJ36" i="13"/>
  <c r="AK32" i="13"/>
  <c r="AH36" i="13"/>
  <c r="AI36" i="13"/>
  <c r="AE36" i="13"/>
  <c r="FW56" i="22"/>
  <c r="FX122" i="22"/>
  <c r="GM65" i="21"/>
  <c r="Q28" i="18"/>
  <c r="R28" i="18"/>
  <c r="I5" i="8"/>
  <c r="I7" i="8"/>
  <c r="I9" i="8"/>
  <c r="I8" i="8"/>
  <c r="I10" i="8"/>
  <c r="I11" i="8"/>
  <c r="I13" i="8"/>
  <c r="I12" i="8"/>
  <c r="I14" i="8"/>
  <c r="I17" i="8"/>
  <c r="I16" i="8"/>
  <c r="I23" i="8"/>
  <c r="I19" i="8"/>
  <c r="I18" i="8"/>
  <c r="I20" i="8"/>
  <c r="I21" i="8"/>
  <c r="I22" i="8"/>
  <c r="I15" i="8"/>
  <c r="I27" i="8"/>
  <c r="I25" i="8"/>
  <c r="I33" i="8"/>
  <c r="I28" i="8"/>
  <c r="I26" i="8"/>
  <c r="I30" i="8"/>
  <c r="I31" i="8"/>
  <c r="I32" i="8"/>
  <c r="I35" i="8"/>
  <c r="I29" i="8"/>
  <c r="I34" i="8"/>
  <c r="I37" i="8"/>
  <c r="I38" i="8"/>
  <c r="I36" i="8"/>
  <c r="I39" i="8"/>
  <c r="I40" i="8"/>
  <c r="I43" i="8"/>
  <c r="I24" i="8"/>
  <c r="I41" i="8"/>
  <c r="I42" i="8"/>
  <c r="I46" i="8"/>
  <c r="I48" i="8"/>
  <c r="I44" i="8"/>
  <c r="I45" i="8"/>
  <c r="I47" i="8"/>
  <c r="I6" i="8"/>
  <c r="K65" i="6"/>
  <c r="K64" i="6"/>
  <c r="K5" i="6"/>
  <c r="K4" i="6"/>
  <c r="K6" i="6"/>
  <c r="K10" i="6"/>
  <c r="K9" i="6"/>
  <c r="K7" i="6"/>
  <c r="K8" i="6"/>
  <c r="K12" i="6"/>
  <c r="K14" i="6"/>
  <c r="K13" i="6"/>
  <c r="K11" i="6"/>
  <c r="K16" i="6"/>
  <c r="K15" i="6"/>
  <c r="K19" i="6"/>
  <c r="K21" i="6"/>
  <c r="K17" i="6"/>
  <c r="K20" i="6"/>
  <c r="K22" i="6"/>
  <c r="K24" i="6"/>
  <c r="K23" i="6"/>
  <c r="K31" i="6"/>
  <c r="K26" i="6"/>
  <c r="K18" i="6"/>
  <c r="K25" i="6"/>
  <c r="K30" i="6"/>
  <c r="K28" i="6"/>
  <c r="K33" i="6"/>
  <c r="K35" i="6"/>
  <c r="K34" i="6"/>
  <c r="K36" i="6"/>
  <c r="K27" i="6"/>
  <c r="K47" i="6"/>
  <c r="K32" i="6"/>
  <c r="K37" i="6"/>
  <c r="K39" i="6"/>
  <c r="K38" i="6"/>
  <c r="K40" i="6"/>
  <c r="K48" i="6"/>
  <c r="K42" i="6"/>
  <c r="K44" i="6"/>
  <c r="K50" i="6"/>
  <c r="K29" i="6"/>
  <c r="K41" i="6"/>
  <c r="K45" i="6"/>
  <c r="K53" i="6"/>
  <c r="K57" i="6"/>
  <c r="K49" i="6"/>
  <c r="K46" i="6"/>
  <c r="K56" i="6"/>
  <c r="K51" i="6"/>
  <c r="K43" i="6"/>
  <c r="K52" i="6"/>
  <c r="K54" i="6"/>
  <c r="K55" i="6"/>
  <c r="K58" i="6"/>
  <c r="K3" i="6"/>
  <c r="EW122" i="22"/>
  <c r="EW66" i="22"/>
  <c r="EW67" i="22"/>
  <c r="EW68" i="22"/>
  <c r="EW69" i="22"/>
  <c r="EW70" i="22"/>
  <c r="EW71" i="22"/>
  <c r="EW72" i="22"/>
  <c r="EW73" i="22"/>
  <c r="EW74" i="22"/>
  <c r="EW75" i="22"/>
  <c r="EW76" i="22"/>
  <c r="EW77" i="22"/>
  <c r="EW78" i="22"/>
  <c r="EW79" i="22"/>
  <c r="EW80" i="22"/>
  <c r="EW81" i="22"/>
  <c r="EW82" i="22"/>
  <c r="EW83" i="22"/>
  <c r="EW84" i="22"/>
  <c r="EW85" i="22"/>
  <c r="EW86" i="22"/>
  <c r="EW87" i="22"/>
  <c r="EW88" i="22"/>
  <c r="EW89" i="22"/>
  <c r="EW90" i="22"/>
  <c r="EW91" i="22"/>
  <c r="EW92" i="22"/>
  <c r="EW93" i="22"/>
  <c r="EW94" i="22"/>
  <c r="EW95" i="22"/>
  <c r="EW96" i="22"/>
  <c r="EW97" i="22"/>
  <c r="EW98" i="22"/>
  <c r="EW99" i="22"/>
  <c r="EW100" i="22"/>
  <c r="EW101" i="22"/>
  <c r="EW102" i="22"/>
  <c r="EW103" i="22"/>
  <c r="EW104" i="22"/>
  <c r="EW105" i="22"/>
  <c r="EW106" i="22"/>
  <c r="EW107" i="22"/>
  <c r="EW108" i="22"/>
  <c r="EW109" i="22"/>
  <c r="EW110" i="22"/>
  <c r="EW111" i="22"/>
  <c r="EW112" i="22"/>
  <c r="EW113" i="22"/>
  <c r="EW114" i="22"/>
  <c r="EW115" i="22"/>
  <c r="EW116" i="22"/>
  <c r="EW117" i="22"/>
  <c r="EW118" i="22"/>
  <c r="EW119" i="22"/>
  <c r="EW120" i="22"/>
  <c r="EW121" i="22"/>
  <c r="EW65" i="22"/>
  <c r="ES57" i="22"/>
  <c r="ES56" i="22"/>
  <c r="ES5" i="22"/>
  <c r="ES6" i="22"/>
  <c r="ES7" i="22"/>
  <c r="ES8" i="22"/>
  <c r="ES9" i="22"/>
  <c r="ES10" i="22"/>
  <c r="ES11" i="22"/>
  <c r="ES12" i="22"/>
  <c r="ES13" i="22"/>
  <c r="ES14" i="22"/>
  <c r="ES15" i="22"/>
  <c r="ES16" i="22"/>
  <c r="ES17" i="22"/>
  <c r="ES18" i="22"/>
  <c r="ES19" i="22"/>
  <c r="ES20" i="22"/>
  <c r="ES21" i="22"/>
  <c r="ES22" i="22"/>
  <c r="ES23" i="22"/>
  <c r="ES24" i="22"/>
  <c r="ES25" i="22"/>
  <c r="ES26" i="22"/>
  <c r="ES27" i="22"/>
  <c r="ES28" i="22"/>
  <c r="ES29" i="22"/>
  <c r="ES30" i="22"/>
  <c r="ES31" i="22"/>
  <c r="ES32" i="22"/>
  <c r="ES33" i="22"/>
  <c r="ES34" i="22"/>
  <c r="ES35" i="22"/>
  <c r="ES36" i="22"/>
  <c r="ES37" i="22"/>
  <c r="ES38" i="22"/>
  <c r="ES39" i="22"/>
  <c r="ES40" i="22"/>
  <c r="ES41" i="22"/>
  <c r="ES42" i="22"/>
  <c r="ES43" i="22"/>
  <c r="ES44" i="22"/>
  <c r="ES45" i="22"/>
  <c r="ES46" i="22"/>
  <c r="ES47" i="22"/>
  <c r="ES48" i="22"/>
  <c r="ES49" i="22"/>
  <c r="ES50" i="22"/>
  <c r="ES51" i="22"/>
  <c r="ES52" i="22"/>
  <c r="ES53" i="22"/>
  <c r="ES54" i="22"/>
  <c r="ES55" i="22"/>
  <c r="ES4" i="22"/>
  <c r="FK74" i="21"/>
  <c r="FK75" i="21"/>
  <c r="FK76" i="21"/>
  <c r="FK77" i="21"/>
  <c r="FK78" i="21"/>
  <c r="FK79" i="21"/>
  <c r="FK80" i="21"/>
  <c r="FK81" i="21"/>
  <c r="FK82" i="21"/>
  <c r="FK83" i="21"/>
  <c r="FK84" i="21"/>
  <c r="FK85" i="21"/>
  <c r="FK86" i="21"/>
  <c r="FK87" i="21"/>
  <c r="FK88" i="21"/>
  <c r="FK89" i="21"/>
  <c r="FK90" i="21"/>
  <c r="FK91" i="21"/>
  <c r="FK92" i="21"/>
  <c r="FK93" i="21"/>
  <c r="FK94" i="21"/>
  <c r="FK95" i="21"/>
  <c r="FK96" i="21"/>
  <c r="FK97" i="21"/>
  <c r="FK98" i="21"/>
  <c r="FK99" i="21"/>
  <c r="FK100" i="21"/>
  <c r="FK101" i="21"/>
  <c r="FK102" i="21"/>
  <c r="FK103" i="21"/>
  <c r="FK104" i="21"/>
  <c r="FK105" i="21"/>
  <c r="FK106" i="21"/>
  <c r="FK107" i="21"/>
  <c r="FK108" i="21"/>
  <c r="FK109" i="21"/>
  <c r="FK110" i="21"/>
  <c r="FK111" i="21"/>
  <c r="FK112" i="21"/>
  <c r="FK113" i="21"/>
  <c r="FK114" i="21"/>
  <c r="FK115" i="21"/>
  <c r="FK116" i="21"/>
  <c r="FK117" i="21"/>
  <c r="FK118" i="21"/>
  <c r="FK119" i="21"/>
  <c r="FK120" i="21"/>
  <c r="FK121" i="21"/>
  <c r="FK122" i="21"/>
  <c r="FK123" i="21"/>
  <c r="FK124" i="21"/>
  <c r="FK125" i="21"/>
  <c r="FK126" i="21"/>
  <c r="FK127" i="21"/>
  <c r="FK128" i="21"/>
  <c r="FK129" i="21"/>
  <c r="FK130" i="21"/>
  <c r="FK131" i="21"/>
  <c r="FK132" i="21"/>
  <c r="FK133" i="21"/>
  <c r="FK134" i="21"/>
  <c r="FK135" i="21"/>
  <c r="FK73" i="21"/>
  <c r="FI5" i="21"/>
  <c r="FI6" i="21"/>
  <c r="FI7" i="21"/>
  <c r="FI8" i="21"/>
  <c r="FI9" i="21"/>
  <c r="FI10" i="21"/>
  <c r="FI11" i="21"/>
  <c r="FI12" i="21"/>
  <c r="FI13" i="21"/>
  <c r="FI14" i="21"/>
  <c r="FI15" i="21"/>
  <c r="FI16" i="21"/>
  <c r="FI17" i="21"/>
  <c r="FI18" i="21"/>
  <c r="FI19" i="21"/>
  <c r="FI20" i="21"/>
  <c r="FI21" i="21"/>
  <c r="FI22" i="21"/>
  <c r="FI23" i="21"/>
  <c r="FI24" i="21"/>
  <c r="FI25" i="21"/>
  <c r="FI26" i="21"/>
  <c r="FI27" i="21"/>
  <c r="FI28" i="21"/>
  <c r="FI29" i="21"/>
  <c r="FI30" i="21"/>
  <c r="FI31" i="21"/>
  <c r="FI32" i="21"/>
  <c r="FI33" i="21"/>
  <c r="FI34" i="21"/>
  <c r="FI35" i="21"/>
  <c r="FI36" i="21"/>
  <c r="FI37" i="21"/>
  <c r="FI38" i="21"/>
  <c r="FI39" i="21"/>
  <c r="FI40" i="21"/>
  <c r="FI41" i="21"/>
  <c r="FI42" i="21"/>
  <c r="FI43" i="21"/>
  <c r="FI44" i="21"/>
  <c r="FI45" i="21"/>
  <c r="FI46" i="21"/>
  <c r="FI47" i="21"/>
  <c r="FI48" i="21"/>
  <c r="FI49" i="21"/>
  <c r="FI50" i="21"/>
  <c r="FI51" i="21"/>
  <c r="FI52" i="21"/>
  <c r="FI53" i="21"/>
  <c r="FI54" i="21"/>
  <c r="FI55" i="21"/>
  <c r="FI56" i="21"/>
  <c r="FI57" i="21"/>
  <c r="FI58" i="21"/>
  <c r="FI59" i="21"/>
  <c r="FI60" i="21"/>
  <c r="FI61" i="21"/>
  <c r="FI62" i="21"/>
  <c r="FI63" i="21"/>
  <c r="FI64" i="21"/>
  <c r="FI65" i="21"/>
  <c r="FI4" i="21"/>
  <c r="I50" i="8" l="1"/>
  <c r="AK36" i="13"/>
  <c r="I4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7" i="12"/>
  <c r="I38" i="12"/>
  <c r="I39" i="12"/>
  <c r="I40" i="12"/>
  <c r="I41" i="12"/>
  <c r="I42" i="12"/>
  <c r="I43" i="12"/>
  <c r="I44" i="12"/>
  <c r="I45" i="12"/>
  <c r="I46" i="12"/>
  <c r="I49" i="12"/>
  <c r="I50" i="12"/>
  <c r="I54" i="12"/>
  <c r="I5" i="12"/>
  <c r="I3" i="12"/>
  <c r="X5" i="19"/>
  <c r="X7" i="19"/>
  <c r="X11" i="19"/>
  <c r="X13" i="19"/>
  <c r="X15" i="19"/>
  <c r="X19" i="19"/>
  <c r="X21" i="19"/>
  <c r="X23" i="19"/>
  <c r="W5" i="19"/>
  <c r="W6" i="19"/>
  <c r="W7" i="19"/>
  <c r="W8" i="19"/>
  <c r="W9" i="19"/>
  <c r="X9" i="19"/>
  <c r="W10" i="19"/>
  <c r="W11" i="19"/>
  <c r="W12" i="19"/>
  <c r="W13" i="19"/>
  <c r="W14" i="19"/>
  <c r="W15" i="19"/>
  <c r="W16" i="19"/>
  <c r="W17" i="19"/>
  <c r="X17" i="19"/>
  <c r="W18" i="19"/>
  <c r="W19" i="19"/>
  <c r="W20" i="19"/>
  <c r="W21" i="19"/>
  <c r="W22" i="19"/>
  <c r="W23" i="19"/>
  <c r="I3" i="9"/>
  <c r="AF8" i="14"/>
  <c r="AG8" i="14"/>
  <c r="DV66" i="22"/>
  <c r="DV67" i="22"/>
  <c r="DV68" i="22"/>
  <c r="DV69" i="22"/>
  <c r="DV70" i="22"/>
  <c r="DV71" i="22"/>
  <c r="DV72" i="22"/>
  <c r="DV73" i="22"/>
  <c r="DV74" i="22"/>
  <c r="DV75" i="22"/>
  <c r="DV76" i="22"/>
  <c r="DV77" i="22"/>
  <c r="DV78" i="22"/>
  <c r="DV79" i="22"/>
  <c r="DV80" i="22"/>
  <c r="DV81" i="22"/>
  <c r="DV82" i="22"/>
  <c r="DV83" i="22"/>
  <c r="DV84" i="22"/>
  <c r="DV85" i="22"/>
  <c r="DV86" i="22"/>
  <c r="DV87" i="22"/>
  <c r="DV88" i="22"/>
  <c r="DV89" i="22"/>
  <c r="DV90" i="22"/>
  <c r="DV91" i="22"/>
  <c r="DV92" i="22"/>
  <c r="DV93" i="22"/>
  <c r="DV94" i="22"/>
  <c r="DV95" i="22"/>
  <c r="DV96" i="22"/>
  <c r="DV97" i="22"/>
  <c r="DV98" i="22"/>
  <c r="DV99" i="22"/>
  <c r="DV100" i="22"/>
  <c r="DV101" i="22"/>
  <c r="DV102" i="22"/>
  <c r="DV103" i="22"/>
  <c r="DV104" i="22"/>
  <c r="DV105" i="22"/>
  <c r="DV106" i="22"/>
  <c r="DV107" i="22"/>
  <c r="DV108" i="22"/>
  <c r="DV109" i="22"/>
  <c r="DV110" i="22"/>
  <c r="DV111" i="22"/>
  <c r="DV112" i="22"/>
  <c r="DV113" i="22"/>
  <c r="DV114" i="22"/>
  <c r="DV115" i="22"/>
  <c r="DV116" i="22"/>
  <c r="DV117" i="22"/>
  <c r="DV118" i="22"/>
  <c r="DV119" i="22"/>
  <c r="DV120" i="22"/>
  <c r="DV121" i="22"/>
  <c r="DV65" i="22"/>
  <c r="DU5" i="22"/>
  <c r="DU6" i="22"/>
  <c r="DU7" i="22"/>
  <c r="DU8" i="22"/>
  <c r="DU9" i="22"/>
  <c r="DU10" i="22"/>
  <c r="DU11" i="22"/>
  <c r="DU12" i="22"/>
  <c r="DU13" i="22"/>
  <c r="DU14" i="22"/>
  <c r="DU15" i="22"/>
  <c r="DU16" i="22"/>
  <c r="DU17" i="22"/>
  <c r="DU18" i="22"/>
  <c r="DU19" i="22"/>
  <c r="DU20" i="22"/>
  <c r="DU21" i="22"/>
  <c r="DU22" i="22"/>
  <c r="DU23" i="22"/>
  <c r="DU24" i="22"/>
  <c r="DU25" i="22"/>
  <c r="DU26" i="22"/>
  <c r="DU27" i="22"/>
  <c r="DU28" i="22"/>
  <c r="DU29" i="22"/>
  <c r="DU30" i="22"/>
  <c r="DU31" i="22"/>
  <c r="DU32" i="22"/>
  <c r="DU33" i="22"/>
  <c r="DU34" i="22"/>
  <c r="DU35" i="22"/>
  <c r="DU36" i="22"/>
  <c r="DU37" i="22"/>
  <c r="DU38" i="22"/>
  <c r="DU39" i="22"/>
  <c r="DU40" i="22"/>
  <c r="DU41" i="22"/>
  <c r="DU42" i="22"/>
  <c r="DU43" i="22"/>
  <c r="DU44" i="22"/>
  <c r="DU45" i="22"/>
  <c r="DU46" i="22"/>
  <c r="DU47" i="22"/>
  <c r="DU48" i="22"/>
  <c r="DU49" i="22"/>
  <c r="DU50" i="22"/>
  <c r="DU51" i="22"/>
  <c r="DU52" i="22"/>
  <c r="DU53" i="22"/>
  <c r="DU54" i="22"/>
  <c r="DU55" i="22"/>
  <c r="DU56" i="22"/>
  <c r="DU57" i="22"/>
  <c r="DU4" i="22"/>
  <c r="EI74" i="21"/>
  <c r="EI75" i="21"/>
  <c r="EI76" i="21"/>
  <c r="EI77" i="21"/>
  <c r="EI78" i="21"/>
  <c r="EI79" i="21"/>
  <c r="EI80" i="21"/>
  <c r="EI81" i="21"/>
  <c r="EI82" i="21"/>
  <c r="EI83" i="21"/>
  <c r="EI84" i="21"/>
  <c r="EI85" i="21"/>
  <c r="EI86" i="21"/>
  <c r="EI87" i="21"/>
  <c r="EI88" i="21"/>
  <c r="EI89" i="21"/>
  <c r="EI90" i="21"/>
  <c r="EI91" i="21"/>
  <c r="EI92" i="21"/>
  <c r="EI93" i="21"/>
  <c r="EI94" i="21"/>
  <c r="EI95" i="21"/>
  <c r="EI96" i="21"/>
  <c r="EI97" i="21"/>
  <c r="EI98" i="21"/>
  <c r="EI99" i="21"/>
  <c r="EI100" i="21"/>
  <c r="EI101" i="21"/>
  <c r="EI102" i="21"/>
  <c r="EI103" i="21"/>
  <c r="EI104" i="21"/>
  <c r="EI105" i="21"/>
  <c r="EI106" i="21"/>
  <c r="EI107" i="21"/>
  <c r="EI108" i="21"/>
  <c r="EI109" i="21"/>
  <c r="EI110" i="21"/>
  <c r="EI111" i="21"/>
  <c r="EI112" i="21"/>
  <c r="EI113" i="21"/>
  <c r="EI114" i="21"/>
  <c r="EI115" i="21"/>
  <c r="EI116" i="21"/>
  <c r="EI117" i="21"/>
  <c r="EI118" i="21"/>
  <c r="EI119" i="21"/>
  <c r="EI120" i="21"/>
  <c r="EI121" i="21"/>
  <c r="EI122" i="21"/>
  <c r="EI123" i="21"/>
  <c r="EI124" i="21"/>
  <c r="EI125" i="21"/>
  <c r="EI126" i="21"/>
  <c r="EI127" i="21"/>
  <c r="EI128" i="21"/>
  <c r="EI129" i="21"/>
  <c r="EI130" i="21"/>
  <c r="EI131" i="21"/>
  <c r="EI132" i="21"/>
  <c r="EI133" i="21"/>
  <c r="EI134" i="21"/>
  <c r="EI73" i="21"/>
  <c r="EG5" i="21"/>
  <c r="EG6" i="21"/>
  <c r="EG7" i="21"/>
  <c r="EG8" i="21"/>
  <c r="EG9" i="21"/>
  <c r="EG10" i="21"/>
  <c r="EG11" i="21"/>
  <c r="EG12" i="21"/>
  <c r="EG13" i="21"/>
  <c r="EG14" i="21"/>
  <c r="EG15" i="21"/>
  <c r="EG16" i="21"/>
  <c r="EG17" i="21"/>
  <c r="EG18" i="21"/>
  <c r="EG19" i="21"/>
  <c r="EG20" i="21"/>
  <c r="EG21" i="21"/>
  <c r="EG22" i="21"/>
  <c r="EG23" i="21"/>
  <c r="EG24" i="21"/>
  <c r="EG25" i="21"/>
  <c r="EG26" i="21"/>
  <c r="EG27" i="21"/>
  <c r="EG28" i="21"/>
  <c r="EG29" i="21"/>
  <c r="EG30" i="21"/>
  <c r="EG31" i="21"/>
  <c r="EG32" i="21"/>
  <c r="EG33" i="21"/>
  <c r="EG34" i="21"/>
  <c r="EG35" i="21"/>
  <c r="EG36" i="21"/>
  <c r="EG37" i="21"/>
  <c r="EG38" i="21"/>
  <c r="EG39" i="21"/>
  <c r="EG40" i="21"/>
  <c r="EG41" i="21"/>
  <c r="EG42" i="21"/>
  <c r="EG43" i="21"/>
  <c r="EG44" i="21"/>
  <c r="EG45" i="21"/>
  <c r="EG46" i="21"/>
  <c r="EG47" i="21"/>
  <c r="EG48" i="21"/>
  <c r="EG49" i="21"/>
  <c r="EG50" i="21"/>
  <c r="EG51" i="21"/>
  <c r="EG52" i="21"/>
  <c r="EG53" i="21"/>
  <c r="EG54" i="21"/>
  <c r="EG55" i="21"/>
  <c r="EG56" i="21"/>
  <c r="EG57" i="21"/>
  <c r="EG58" i="21"/>
  <c r="EG59" i="21"/>
  <c r="EG60" i="21"/>
  <c r="EG61" i="21"/>
  <c r="EG62" i="21"/>
  <c r="EG63" i="21"/>
  <c r="EG64" i="21"/>
  <c r="EG65" i="21"/>
  <c r="EG66" i="21"/>
  <c r="EG4" i="21"/>
  <c r="J49" i="8" l="1"/>
  <c r="I49" i="8"/>
  <c r="DV122" i="22"/>
  <c r="DU58" i="22"/>
  <c r="EI135" i="21"/>
  <c r="S59" i="17"/>
  <c r="S52" i="17"/>
  <c r="I44" i="17"/>
  <c r="S37" i="17"/>
  <c r="I62" i="12"/>
  <c r="X22" i="19"/>
  <c r="X20" i="19"/>
  <c r="X18" i="19"/>
  <c r="X16" i="19"/>
  <c r="X14" i="19"/>
  <c r="X12" i="19"/>
  <c r="X10" i="19"/>
  <c r="X8" i="19"/>
  <c r="X6" i="19"/>
  <c r="I60" i="9"/>
  <c r="S51" i="17"/>
  <c r="S47" i="17"/>
  <c r="I33" i="17"/>
  <c r="I39" i="17"/>
  <c r="I49" i="17"/>
  <c r="I37" i="17"/>
  <c r="I36" i="17"/>
  <c r="S4" i="17" l="1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5" i="17"/>
  <c r="S36" i="17"/>
  <c r="S38" i="17"/>
  <c r="S39" i="17"/>
  <c r="S40" i="17"/>
  <c r="S41" i="17"/>
  <c r="S42" i="17"/>
  <c r="S43" i="17"/>
  <c r="S44" i="17"/>
  <c r="X67" i="19"/>
  <c r="W67" i="19"/>
  <c r="X4" i="19"/>
  <c r="W4" i="19"/>
  <c r="CV66" i="22"/>
  <c r="CV67" i="22"/>
  <c r="CV68" i="22"/>
  <c r="CV69" i="22"/>
  <c r="CV70" i="22"/>
  <c r="CV71" i="22"/>
  <c r="CV72" i="22"/>
  <c r="CV73" i="22"/>
  <c r="CV74" i="22"/>
  <c r="CV75" i="22"/>
  <c r="CV76" i="22"/>
  <c r="CV77" i="22"/>
  <c r="CV78" i="22"/>
  <c r="CV79" i="22"/>
  <c r="CV80" i="22"/>
  <c r="CV81" i="22"/>
  <c r="CV82" i="22"/>
  <c r="CV83" i="22"/>
  <c r="CV84" i="22"/>
  <c r="CV85" i="22"/>
  <c r="CV86" i="22"/>
  <c r="CV87" i="22"/>
  <c r="CV88" i="22"/>
  <c r="CV89" i="22"/>
  <c r="CV90" i="22"/>
  <c r="CV91" i="22"/>
  <c r="CV92" i="22"/>
  <c r="CV93" i="22"/>
  <c r="CV94" i="22"/>
  <c r="CV95" i="22"/>
  <c r="CV96" i="22"/>
  <c r="CV97" i="22"/>
  <c r="CV98" i="22"/>
  <c r="CV99" i="22"/>
  <c r="CV100" i="22"/>
  <c r="CV101" i="22"/>
  <c r="CV102" i="22"/>
  <c r="CV103" i="22"/>
  <c r="CV104" i="22"/>
  <c r="CV105" i="22"/>
  <c r="CV106" i="22"/>
  <c r="CV107" i="22"/>
  <c r="CV108" i="22"/>
  <c r="CV109" i="22"/>
  <c r="CV110" i="22"/>
  <c r="CV111" i="22"/>
  <c r="CV112" i="22"/>
  <c r="CV113" i="22"/>
  <c r="CV114" i="22"/>
  <c r="CV115" i="22"/>
  <c r="CV116" i="22"/>
  <c r="CV117" i="22"/>
  <c r="CV118" i="22"/>
  <c r="CV119" i="22"/>
  <c r="CV120" i="22"/>
  <c r="CV121" i="22"/>
  <c r="CV122" i="22"/>
  <c r="CV65" i="22"/>
  <c r="CW5" i="22"/>
  <c r="CW6" i="22"/>
  <c r="CW7" i="22"/>
  <c r="CW8" i="22"/>
  <c r="CW9" i="22"/>
  <c r="CW10" i="22"/>
  <c r="CW11" i="22"/>
  <c r="CW12" i="22"/>
  <c r="CW13" i="22"/>
  <c r="CW14" i="22"/>
  <c r="CW15" i="22"/>
  <c r="CW16" i="22"/>
  <c r="CW17" i="22"/>
  <c r="CW18" i="22"/>
  <c r="CW19" i="22"/>
  <c r="CW20" i="22"/>
  <c r="CW21" i="22"/>
  <c r="CW22" i="22"/>
  <c r="CW23" i="22"/>
  <c r="CW24" i="22"/>
  <c r="CW25" i="22"/>
  <c r="CW26" i="22"/>
  <c r="CW27" i="22"/>
  <c r="CW28" i="22"/>
  <c r="CW29" i="22"/>
  <c r="CW30" i="22"/>
  <c r="CW31" i="22"/>
  <c r="CW32" i="22"/>
  <c r="CW33" i="22"/>
  <c r="CW34" i="22"/>
  <c r="CW35" i="22"/>
  <c r="CW36" i="22"/>
  <c r="CW37" i="22"/>
  <c r="CW38" i="22"/>
  <c r="CW39" i="22"/>
  <c r="CW40" i="22"/>
  <c r="CW41" i="22"/>
  <c r="CW42" i="22"/>
  <c r="CW43" i="22"/>
  <c r="CW44" i="22"/>
  <c r="CW45" i="22"/>
  <c r="CW46" i="22"/>
  <c r="CW47" i="22"/>
  <c r="CW48" i="22"/>
  <c r="CW49" i="22"/>
  <c r="CW50" i="22"/>
  <c r="CW51" i="22"/>
  <c r="CW52" i="22"/>
  <c r="CW53" i="22"/>
  <c r="CW54" i="22"/>
  <c r="CW55" i="22"/>
  <c r="CW56" i="22"/>
  <c r="CW57" i="22"/>
  <c r="CW4" i="22"/>
  <c r="DG74" i="21"/>
  <c r="DG75" i="21"/>
  <c r="DG76" i="21"/>
  <c r="DG77" i="21"/>
  <c r="DG78" i="21"/>
  <c r="DG79" i="21"/>
  <c r="DG80" i="21"/>
  <c r="DG81" i="21"/>
  <c r="DG82" i="21"/>
  <c r="DG83" i="21"/>
  <c r="DG84" i="21"/>
  <c r="DG85" i="21"/>
  <c r="DG86" i="21"/>
  <c r="DG87" i="21"/>
  <c r="DG88" i="21"/>
  <c r="DG89" i="21"/>
  <c r="DG90" i="21"/>
  <c r="DG91" i="21"/>
  <c r="DG92" i="21"/>
  <c r="DG93" i="21"/>
  <c r="DG94" i="21"/>
  <c r="DG95" i="21"/>
  <c r="DG96" i="21"/>
  <c r="DG97" i="21"/>
  <c r="DG98" i="21"/>
  <c r="DG99" i="21"/>
  <c r="DG100" i="21"/>
  <c r="DG101" i="21"/>
  <c r="DG102" i="21"/>
  <c r="DG103" i="21"/>
  <c r="DG104" i="21"/>
  <c r="DG105" i="21"/>
  <c r="DG106" i="21"/>
  <c r="DG107" i="21"/>
  <c r="DG108" i="21"/>
  <c r="DG109" i="21"/>
  <c r="DG110" i="21"/>
  <c r="DG111" i="21"/>
  <c r="DG112" i="21"/>
  <c r="DG113" i="21"/>
  <c r="DG114" i="21"/>
  <c r="DG115" i="21"/>
  <c r="DG116" i="21"/>
  <c r="DG117" i="21"/>
  <c r="DG118" i="21"/>
  <c r="DG119" i="21"/>
  <c r="DG120" i="21"/>
  <c r="DG121" i="21"/>
  <c r="DG122" i="21"/>
  <c r="DG123" i="21"/>
  <c r="DG124" i="21"/>
  <c r="DG125" i="21"/>
  <c r="DG126" i="21"/>
  <c r="DG127" i="21"/>
  <c r="DG128" i="21"/>
  <c r="DG129" i="21"/>
  <c r="DG130" i="21"/>
  <c r="DG131" i="21"/>
  <c r="DG132" i="21"/>
  <c r="DG133" i="21"/>
  <c r="DG134" i="21"/>
  <c r="DG73" i="21"/>
  <c r="DE5" i="21"/>
  <c r="DE6" i="21"/>
  <c r="DE7" i="21"/>
  <c r="DE8" i="21"/>
  <c r="DE9" i="21"/>
  <c r="DE10" i="21"/>
  <c r="DE11" i="21"/>
  <c r="DE12" i="21"/>
  <c r="DE13" i="21"/>
  <c r="DE14" i="21"/>
  <c r="DE15" i="21"/>
  <c r="DE16" i="21"/>
  <c r="DE17" i="21"/>
  <c r="DE18" i="21"/>
  <c r="DE19" i="21"/>
  <c r="DE20" i="21"/>
  <c r="DE21" i="21"/>
  <c r="DE22" i="21"/>
  <c r="DE23" i="21"/>
  <c r="DE24" i="21"/>
  <c r="DE25" i="21"/>
  <c r="DE26" i="21"/>
  <c r="DE27" i="21"/>
  <c r="DE28" i="21"/>
  <c r="DE29" i="21"/>
  <c r="DE30" i="21"/>
  <c r="DE31" i="21"/>
  <c r="DE32" i="21"/>
  <c r="DE33" i="21"/>
  <c r="DE34" i="21"/>
  <c r="DE35" i="21"/>
  <c r="DE36" i="21"/>
  <c r="DE37" i="21"/>
  <c r="DE38" i="21"/>
  <c r="DE39" i="21"/>
  <c r="DE40" i="21"/>
  <c r="DE41" i="21"/>
  <c r="DE42" i="21"/>
  <c r="DE43" i="21"/>
  <c r="DE44" i="21"/>
  <c r="DE45" i="21"/>
  <c r="DE46" i="21"/>
  <c r="DE47" i="21"/>
  <c r="DE48" i="21"/>
  <c r="DE49" i="21"/>
  <c r="DE50" i="21"/>
  <c r="DE51" i="21"/>
  <c r="DE52" i="21"/>
  <c r="DE53" i="21"/>
  <c r="DE54" i="21"/>
  <c r="DE55" i="21"/>
  <c r="DE56" i="21"/>
  <c r="DE57" i="21"/>
  <c r="DE58" i="21"/>
  <c r="DE59" i="21"/>
  <c r="DE60" i="21"/>
  <c r="DE61" i="21"/>
  <c r="DE62" i="21"/>
  <c r="DE63" i="21"/>
  <c r="DE64" i="21"/>
  <c r="DE65" i="21"/>
  <c r="DE66" i="21"/>
  <c r="DE4" i="21"/>
  <c r="DE67" i="21"/>
  <c r="I3" i="17" l="1"/>
  <c r="I27" i="17"/>
  <c r="I23" i="17"/>
  <c r="I19" i="17"/>
  <c r="I15" i="17"/>
  <c r="I11" i="17"/>
  <c r="I7" i="17"/>
  <c r="I30" i="17"/>
  <c r="I26" i="17"/>
  <c r="I22" i="17"/>
  <c r="I18" i="17"/>
  <c r="I14" i="17"/>
  <c r="I10" i="17"/>
  <c r="I6" i="17"/>
  <c r="I45" i="17"/>
  <c r="I29" i="17"/>
  <c r="I25" i="17"/>
  <c r="I21" i="17"/>
  <c r="I17" i="17"/>
  <c r="I13" i="17"/>
  <c r="I9" i="17"/>
  <c r="I5" i="17"/>
  <c r="S3" i="17"/>
  <c r="I43" i="17"/>
  <c r="I35" i="17"/>
  <c r="I28" i="17"/>
  <c r="I24" i="17"/>
  <c r="I20" i="17"/>
  <c r="I16" i="17"/>
  <c r="I12" i="17"/>
  <c r="I8" i="17"/>
  <c r="I4" i="17"/>
  <c r="Y23" i="19"/>
  <c r="Y21" i="19"/>
  <c r="Y19" i="19"/>
  <c r="Y17" i="19"/>
  <c r="Y15" i="19"/>
  <c r="Y13" i="19"/>
  <c r="Y11" i="19"/>
  <c r="Y9" i="19"/>
  <c r="Y7" i="19"/>
  <c r="Y5" i="19"/>
  <c r="I50" i="17"/>
  <c r="I42" i="17"/>
  <c r="I46" i="17"/>
  <c r="I41" i="17"/>
  <c r="Y22" i="19"/>
  <c r="Y20" i="19"/>
  <c r="Y18" i="19"/>
  <c r="Y16" i="19"/>
  <c r="Y14" i="19"/>
  <c r="Y12" i="19"/>
  <c r="Y10" i="19"/>
  <c r="Y8" i="19"/>
  <c r="Y6" i="19"/>
  <c r="Y4" i="19"/>
  <c r="W5" i="18"/>
  <c r="X5" i="18"/>
  <c r="W6" i="18"/>
  <c r="X6" i="18"/>
  <c r="W7" i="18"/>
  <c r="X7" i="18"/>
  <c r="T28" i="18"/>
  <c r="U28" i="18"/>
  <c r="R23" i="18"/>
  <c r="T23" i="18"/>
  <c r="U23" i="18"/>
  <c r="Q23" i="18"/>
  <c r="V35" i="18"/>
  <c r="V34" i="18"/>
  <c r="V33" i="18"/>
  <c r="V31" i="18"/>
  <c r="V30" i="18"/>
  <c r="V29" i="18"/>
  <c r="V27" i="18"/>
  <c r="V26" i="18"/>
  <c r="V25" i="18"/>
  <c r="V24" i="18"/>
  <c r="V22" i="18"/>
  <c r="V21" i="18"/>
  <c r="V20" i="18"/>
  <c r="V19" i="18"/>
  <c r="V18" i="18"/>
  <c r="V17" i="18"/>
  <c r="V16" i="18" s="1"/>
  <c r="V14" i="18"/>
  <c r="Y14" i="18" s="1"/>
  <c r="V13" i="18"/>
  <c r="Y13" i="18" s="1"/>
  <c r="V12" i="18"/>
  <c r="V11" i="18"/>
  <c r="V10" i="18"/>
  <c r="V9" i="18"/>
  <c r="V7" i="18"/>
  <c r="V6" i="18"/>
  <c r="V5" i="18"/>
  <c r="S6" i="18"/>
  <c r="S7" i="18"/>
  <c r="S9" i="18"/>
  <c r="S10" i="18"/>
  <c r="Y10" i="18" s="1"/>
  <c r="S11" i="18"/>
  <c r="S12" i="18"/>
  <c r="Y12" i="18" s="1"/>
  <c r="S17" i="18"/>
  <c r="S18" i="18"/>
  <c r="S19" i="18"/>
  <c r="Y19" i="18" s="1"/>
  <c r="S20" i="18"/>
  <c r="S21" i="18"/>
  <c r="S22" i="18"/>
  <c r="Y22" i="18" s="1"/>
  <c r="S24" i="18"/>
  <c r="Y24" i="18" s="1"/>
  <c r="S25" i="18"/>
  <c r="S26" i="18"/>
  <c r="S27" i="18"/>
  <c r="S29" i="18"/>
  <c r="Y29" i="18" s="1"/>
  <c r="S30" i="18"/>
  <c r="S31" i="18"/>
  <c r="S33" i="18"/>
  <c r="S34" i="18"/>
  <c r="Y34" i="18" s="1"/>
  <c r="S35" i="18"/>
  <c r="S5" i="18"/>
  <c r="R4" i="18"/>
  <c r="T4" i="18"/>
  <c r="U4" i="18"/>
  <c r="Q4" i="18"/>
  <c r="V32" i="18" l="1"/>
  <c r="S32" i="18"/>
  <c r="Y17" i="18"/>
  <c r="S16" i="18"/>
  <c r="Y33" i="18"/>
  <c r="Y27" i="18"/>
  <c r="Y30" i="18"/>
  <c r="Y25" i="18"/>
  <c r="V8" i="18"/>
  <c r="Y11" i="18"/>
  <c r="Y35" i="18"/>
  <c r="Y31" i="18"/>
  <c r="Y21" i="18"/>
  <c r="Y18" i="18"/>
  <c r="Y20" i="18"/>
  <c r="S8" i="18"/>
  <c r="Y9" i="18"/>
  <c r="S70" i="17"/>
  <c r="Y5" i="18"/>
  <c r="X16" i="18"/>
  <c r="X8" i="18"/>
  <c r="W4" i="18"/>
  <c r="I32" i="17"/>
  <c r="H71" i="17"/>
  <c r="I71" i="17" s="1"/>
  <c r="Y67" i="19"/>
  <c r="S28" i="18"/>
  <c r="Y7" i="18"/>
  <c r="V4" i="18"/>
  <c r="S4" i="18"/>
  <c r="X32" i="18"/>
  <c r="W32" i="18"/>
  <c r="X28" i="18"/>
  <c r="W28" i="18"/>
  <c r="V28" i="18"/>
  <c r="X23" i="18"/>
  <c r="W23" i="18"/>
  <c r="V23" i="18"/>
  <c r="W16" i="18"/>
  <c r="W8" i="18"/>
  <c r="X4" i="18"/>
  <c r="S23" i="18"/>
  <c r="Y6" i="18"/>
  <c r="R36" i="18"/>
  <c r="Q36" i="18"/>
  <c r="U36" i="18"/>
  <c r="T36" i="18"/>
  <c r="AI5" i="14"/>
  <c r="AJ5" i="14"/>
  <c r="AI6" i="14"/>
  <c r="AJ6" i="14"/>
  <c r="AI7" i="14"/>
  <c r="AJ7" i="14"/>
  <c r="AI10" i="14"/>
  <c r="AJ10" i="14"/>
  <c r="AI25" i="14"/>
  <c r="AJ25" i="14"/>
  <c r="AI28" i="14"/>
  <c r="AJ28" i="14"/>
  <c r="AI29" i="14"/>
  <c r="AJ29" i="14"/>
  <c r="AI30" i="14"/>
  <c r="AJ30" i="14"/>
  <c r="AI32" i="14"/>
  <c r="AJ32" i="14"/>
  <c r="AI33" i="14"/>
  <c r="AJ33" i="14"/>
  <c r="AI34" i="14"/>
  <c r="AJ34" i="14"/>
  <c r="AH34" i="14"/>
  <c r="AH33" i="14"/>
  <c r="AH32" i="14"/>
  <c r="AH30" i="14"/>
  <c r="AH29" i="14"/>
  <c r="AH28" i="14"/>
  <c r="AH26" i="14"/>
  <c r="AH25" i="14"/>
  <c r="AH24" i="14"/>
  <c r="AH22" i="14"/>
  <c r="AH21" i="14"/>
  <c r="AH20" i="14"/>
  <c r="AH19" i="14"/>
  <c r="AH18" i="14"/>
  <c r="AH17" i="14"/>
  <c r="AH15" i="14"/>
  <c r="AH14" i="14"/>
  <c r="AH13" i="14"/>
  <c r="AH12" i="14"/>
  <c r="AH11" i="14"/>
  <c r="AH10" i="14"/>
  <c r="AH9" i="14"/>
  <c r="AH7" i="14"/>
  <c r="AH6" i="14"/>
  <c r="AH5" i="14"/>
  <c r="AE6" i="14"/>
  <c r="AE7" i="14"/>
  <c r="AE9" i="14"/>
  <c r="AE10" i="14"/>
  <c r="AE11" i="14"/>
  <c r="AE12" i="14"/>
  <c r="AK12" i="14" s="1"/>
  <c r="AE13" i="14"/>
  <c r="AE14" i="14"/>
  <c r="AK14" i="14" s="1"/>
  <c r="AE15" i="14"/>
  <c r="AE17" i="14"/>
  <c r="AK17" i="14" s="1"/>
  <c r="AE18" i="14"/>
  <c r="AE19" i="14"/>
  <c r="AE20" i="14"/>
  <c r="AE21" i="14"/>
  <c r="AK21" i="14" s="1"/>
  <c r="AE22" i="14"/>
  <c r="AE24" i="14"/>
  <c r="AK24" i="14" s="1"/>
  <c r="AE25" i="14"/>
  <c r="AE26" i="14"/>
  <c r="AK26" i="14" s="1"/>
  <c r="AE28" i="14"/>
  <c r="AE29" i="14"/>
  <c r="AE30" i="14"/>
  <c r="AE32" i="14"/>
  <c r="AE33" i="14"/>
  <c r="AE34" i="14"/>
  <c r="AE5" i="14"/>
  <c r="AD31" i="14"/>
  <c r="AF31" i="14"/>
  <c r="AG31" i="14"/>
  <c r="AC31" i="14"/>
  <c r="AD27" i="14"/>
  <c r="AF27" i="14"/>
  <c r="AG27" i="14"/>
  <c r="AC27" i="14"/>
  <c r="AD23" i="14"/>
  <c r="AF23" i="14"/>
  <c r="AG23" i="14"/>
  <c r="AC23" i="14"/>
  <c r="AD16" i="14"/>
  <c r="AF16" i="14"/>
  <c r="AG16" i="14"/>
  <c r="AC16" i="14"/>
  <c r="AD8" i="14"/>
  <c r="AC8" i="14"/>
  <c r="AD4" i="14"/>
  <c r="AF4" i="14"/>
  <c r="AG4" i="14"/>
  <c r="AC4" i="14"/>
  <c r="CB4" i="21"/>
  <c r="CB5" i="21"/>
  <c r="CB6" i="21"/>
  <c r="CB7" i="21"/>
  <c r="CB8" i="21"/>
  <c r="CB9" i="21"/>
  <c r="CB10" i="21"/>
  <c r="CB11" i="21"/>
  <c r="CB12" i="21"/>
  <c r="CB13" i="21"/>
  <c r="CB14" i="21"/>
  <c r="CB15" i="21"/>
  <c r="CB16" i="21"/>
  <c r="CB17" i="21"/>
  <c r="CB18" i="21"/>
  <c r="CB19" i="21"/>
  <c r="CB20" i="21"/>
  <c r="CB21" i="21"/>
  <c r="CB22" i="21"/>
  <c r="CB23" i="21"/>
  <c r="CB24" i="21"/>
  <c r="CB25" i="21"/>
  <c r="CB26" i="21"/>
  <c r="CB27" i="21"/>
  <c r="CB28" i="21"/>
  <c r="CB29" i="21"/>
  <c r="CB30" i="21"/>
  <c r="CB31" i="21"/>
  <c r="CB32" i="21"/>
  <c r="CB33" i="21"/>
  <c r="CB34" i="21"/>
  <c r="CB35" i="21"/>
  <c r="CB36" i="21"/>
  <c r="CB37" i="21"/>
  <c r="CB38" i="21"/>
  <c r="CB39" i="21"/>
  <c r="CB40" i="21"/>
  <c r="CB41" i="21"/>
  <c r="CB42" i="21"/>
  <c r="CB43" i="21"/>
  <c r="CB44" i="21"/>
  <c r="CB45" i="21"/>
  <c r="CB46" i="21"/>
  <c r="CB47" i="21"/>
  <c r="CB48" i="21"/>
  <c r="CB49" i="21"/>
  <c r="CB50" i="21"/>
  <c r="CB51" i="21"/>
  <c r="CB52" i="21"/>
  <c r="CB53" i="21"/>
  <c r="CB54" i="21"/>
  <c r="CB55" i="21"/>
  <c r="CB56" i="21"/>
  <c r="CB57" i="21"/>
  <c r="CB58" i="21"/>
  <c r="CB59" i="21"/>
  <c r="CB60" i="21"/>
  <c r="CB61" i="21"/>
  <c r="CB62" i="21"/>
  <c r="CB63" i="21"/>
  <c r="CB64" i="21"/>
  <c r="BY66" i="22"/>
  <c r="BY67" i="22"/>
  <c r="BY68" i="22"/>
  <c r="BY69" i="22"/>
  <c r="BY70" i="22"/>
  <c r="BY71" i="22"/>
  <c r="BY72" i="22"/>
  <c r="BY73" i="22"/>
  <c r="BY74" i="22"/>
  <c r="BY75" i="22"/>
  <c r="BY76" i="22"/>
  <c r="BY77" i="22"/>
  <c r="BY78" i="22"/>
  <c r="BY79" i="22"/>
  <c r="BY80" i="22"/>
  <c r="BY81" i="22"/>
  <c r="BY82" i="22"/>
  <c r="BY83" i="22"/>
  <c r="BY84" i="22"/>
  <c r="BY85" i="22"/>
  <c r="BY86" i="22"/>
  <c r="BY87" i="22"/>
  <c r="BY88" i="22"/>
  <c r="BY89" i="22"/>
  <c r="BY90" i="22"/>
  <c r="BY91" i="22"/>
  <c r="BY92" i="22"/>
  <c r="BY93" i="22"/>
  <c r="BY94" i="22"/>
  <c r="BY95" i="22"/>
  <c r="BY96" i="22"/>
  <c r="BY97" i="22"/>
  <c r="BY98" i="22"/>
  <c r="BY99" i="22"/>
  <c r="BY100" i="22"/>
  <c r="BY101" i="22"/>
  <c r="BY102" i="22"/>
  <c r="BY103" i="22"/>
  <c r="BY104" i="22"/>
  <c r="BY105" i="22"/>
  <c r="BY106" i="22"/>
  <c r="BY107" i="22"/>
  <c r="BY108" i="22"/>
  <c r="BY109" i="22"/>
  <c r="BY110" i="22"/>
  <c r="BY111" i="22"/>
  <c r="BY112" i="22"/>
  <c r="BY113" i="22"/>
  <c r="BY114" i="22"/>
  <c r="BY115" i="22"/>
  <c r="BY116" i="22"/>
  <c r="BY117" i="22"/>
  <c r="BY118" i="22"/>
  <c r="BY65" i="22"/>
  <c r="BW5" i="22"/>
  <c r="BW6" i="22"/>
  <c r="BW7" i="22"/>
  <c r="BW8" i="22"/>
  <c r="BW9" i="22"/>
  <c r="BW10" i="22"/>
  <c r="BW11" i="22"/>
  <c r="BW12" i="22"/>
  <c r="BW13" i="22"/>
  <c r="BW14" i="22"/>
  <c r="BW15" i="22"/>
  <c r="BW16" i="22"/>
  <c r="BW17" i="22"/>
  <c r="BW18" i="22"/>
  <c r="BW19" i="22"/>
  <c r="BW20" i="22"/>
  <c r="BW21" i="22"/>
  <c r="BW22" i="22"/>
  <c r="BW23" i="22"/>
  <c r="BW24" i="22"/>
  <c r="BW25" i="22"/>
  <c r="BW26" i="22"/>
  <c r="BW27" i="22"/>
  <c r="BW28" i="22"/>
  <c r="BW29" i="22"/>
  <c r="BW30" i="22"/>
  <c r="BW31" i="22"/>
  <c r="BW32" i="22"/>
  <c r="BW33" i="22"/>
  <c r="BW34" i="22"/>
  <c r="BW35" i="22"/>
  <c r="BW36" i="22"/>
  <c r="BW37" i="22"/>
  <c r="BW38" i="22"/>
  <c r="BW39" i="22"/>
  <c r="BW40" i="22"/>
  <c r="BW41" i="22"/>
  <c r="BW42" i="22"/>
  <c r="BW43" i="22"/>
  <c r="BW44" i="22"/>
  <c r="BW45" i="22"/>
  <c r="BW46" i="22"/>
  <c r="BW47" i="22"/>
  <c r="BW48" i="22"/>
  <c r="BW49" i="22"/>
  <c r="BW50" i="22"/>
  <c r="BW51" i="22"/>
  <c r="BW52" i="22"/>
  <c r="BW53" i="22"/>
  <c r="BW54" i="22"/>
  <c r="BW55" i="22"/>
  <c r="BW56" i="22"/>
  <c r="BW4" i="22"/>
  <c r="CE74" i="21"/>
  <c r="CE75" i="21"/>
  <c r="CE76" i="21"/>
  <c r="CE77" i="21"/>
  <c r="CE78" i="21"/>
  <c r="CE79" i="21"/>
  <c r="CE80" i="21"/>
  <c r="CE81" i="21"/>
  <c r="CE82" i="21"/>
  <c r="CE83" i="21"/>
  <c r="CE84" i="21"/>
  <c r="CE85" i="21"/>
  <c r="CE86" i="21"/>
  <c r="CE87" i="21"/>
  <c r="CE88" i="21"/>
  <c r="CE89" i="21"/>
  <c r="CE90" i="21"/>
  <c r="CE91" i="21"/>
  <c r="CE92" i="21"/>
  <c r="CE93" i="21"/>
  <c r="CE94" i="21"/>
  <c r="CE95" i="21"/>
  <c r="CE96" i="21"/>
  <c r="CE97" i="21"/>
  <c r="CE98" i="21"/>
  <c r="CE99" i="21"/>
  <c r="CE100" i="21"/>
  <c r="CE101" i="21"/>
  <c r="CE102" i="21"/>
  <c r="CE103" i="21"/>
  <c r="CE104" i="21"/>
  <c r="CE105" i="21"/>
  <c r="CE106" i="21"/>
  <c r="CE107" i="21"/>
  <c r="CE108" i="21"/>
  <c r="CE109" i="21"/>
  <c r="CE110" i="21"/>
  <c r="CE111" i="21"/>
  <c r="CE112" i="21"/>
  <c r="CE113" i="21"/>
  <c r="CE114" i="21"/>
  <c r="CE115" i="21"/>
  <c r="CE116" i="21"/>
  <c r="CE117" i="21"/>
  <c r="CE118" i="21"/>
  <c r="CE119" i="21"/>
  <c r="CE120" i="21"/>
  <c r="CE121" i="21"/>
  <c r="CE122" i="21"/>
  <c r="CE123" i="21"/>
  <c r="CE124" i="21"/>
  <c r="CE125" i="21"/>
  <c r="CE126" i="21"/>
  <c r="CE127" i="21"/>
  <c r="CE128" i="21"/>
  <c r="CE129" i="21"/>
  <c r="CE130" i="21"/>
  <c r="CE131" i="21"/>
  <c r="CE132" i="21"/>
  <c r="CE133" i="21"/>
  <c r="CE134" i="21"/>
  <c r="CE73" i="21"/>
  <c r="AK13" i="14" l="1"/>
  <c r="AJ23" i="14"/>
  <c r="AI23" i="14"/>
  <c r="AK20" i="14"/>
  <c r="AK11" i="14"/>
  <c r="AK22" i="14"/>
  <c r="AK18" i="14"/>
  <c r="AK9" i="14"/>
  <c r="AE4" i="14"/>
  <c r="BW57" i="22"/>
  <c r="BY119" i="22"/>
  <c r="Y28" i="18"/>
  <c r="Y32" i="18"/>
  <c r="Y16" i="18"/>
  <c r="Y4" i="18"/>
  <c r="V36" i="18"/>
  <c r="Y23" i="18"/>
  <c r="W36" i="18"/>
  <c r="X36" i="18"/>
  <c r="S36" i="18"/>
  <c r="Y8" i="18"/>
  <c r="AJ4" i="14"/>
  <c r="AK30" i="14"/>
  <c r="AG35" i="14"/>
  <c r="AK32" i="14"/>
  <c r="AK33" i="14"/>
  <c r="AJ31" i="14"/>
  <c r="AK34" i="14"/>
  <c r="AE27" i="14"/>
  <c r="AK28" i="14"/>
  <c r="AJ27" i="14"/>
  <c r="AK29" i="14"/>
  <c r="AE23" i="14"/>
  <c r="AK25" i="14"/>
  <c r="AK10" i="14"/>
  <c r="AI4" i="14"/>
  <c r="AK5" i="14"/>
  <c r="AK6" i="14"/>
  <c r="AK7" i="14"/>
  <c r="AH23" i="14"/>
  <c r="AH27" i="14"/>
  <c r="AJ16" i="14"/>
  <c r="AH16" i="14"/>
  <c r="AH31" i="14"/>
  <c r="AI31" i="14"/>
  <c r="AI27" i="14"/>
  <c r="AE16" i="14"/>
  <c r="AI16" i="14"/>
  <c r="AE8" i="14"/>
  <c r="AD35" i="14"/>
  <c r="AC35" i="14"/>
  <c r="AJ8" i="14"/>
  <c r="AH8" i="14"/>
  <c r="AI8" i="14"/>
  <c r="AH4" i="14"/>
  <c r="AF35" i="14"/>
  <c r="AE31" i="14"/>
  <c r="CB65" i="21"/>
  <c r="AK23" i="14" l="1"/>
  <c r="Y36" i="18"/>
  <c r="AK27" i="14"/>
  <c r="AJ35" i="14"/>
  <c r="AK8" i="14"/>
  <c r="AH35" i="14"/>
  <c r="AK4" i="14"/>
  <c r="AK16" i="14"/>
  <c r="AE35" i="14"/>
  <c r="AK31" i="14"/>
  <c r="AI35" i="14"/>
  <c r="AK35" i="14" l="1"/>
  <c r="Y66" i="22" l="1"/>
  <c r="Y67" i="22"/>
  <c r="Y68" i="22"/>
  <c r="Y69" i="22"/>
  <c r="Y70" i="22"/>
  <c r="Y71" i="22"/>
  <c r="Y72" i="22"/>
  <c r="Y73" i="22"/>
  <c r="Y74" i="22"/>
  <c r="Y75" i="22"/>
  <c r="Y76" i="22"/>
  <c r="Y77" i="22"/>
  <c r="Y78" i="22"/>
  <c r="Y79" i="22"/>
  <c r="Y80" i="22"/>
  <c r="Y81" i="22"/>
  <c r="Y82" i="22"/>
  <c r="Y83" i="22"/>
  <c r="Y84" i="22"/>
  <c r="Y85" i="22"/>
  <c r="Y86" i="22"/>
  <c r="Y87" i="22"/>
  <c r="Y88" i="22"/>
  <c r="Y89" i="22"/>
  <c r="Y90" i="22"/>
  <c r="Y91" i="22"/>
  <c r="Y92" i="22"/>
  <c r="Y93" i="22"/>
  <c r="Y94" i="22"/>
  <c r="Y95" i="22"/>
  <c r="Y96" i="22"/>
  <c r="Y97" i="22"/>
  <c r="Y98" i="22"/>
  <c r="Y99" i="22"/>
  <c r="Y100" i="22"/>
  <c r="Y101" i="22"/>
  <c r="Y102" i="22"/>
  <c r="Y103" i="22"/>
  <c r="Y104" i="22"/>
  <c r="Y105" i="22"/>
  <c r="Y106" i="22"/>
  <c r="Y107" i="22"/>
  <c r="Y108" i="22"/>
  <c r="Y109" i="22"/>
  <c r="Y110" i="22"/>
  <c r="Y111" i="22"/>
  <c r="Y112" i="22"/>
  <c r="Y113" i="22"/>
  <c r="Y114" i="22"/>
  <c r="Y115" i="22"/>
  <c r="Y65" i="22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73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Z66" i="21"/>
  <c r="B66" i="21"/>
  <c r="Y116" i="22" l="1"/>
  <c r="AA132" i="21"/>
  <c r="X5" i="22" l="1"/>
  <c r="X6" i="22"/>
  <c r="X7" i="22"/>
  <c r="X8" i="22"/>
  <c r="X9" i="22"/>
  <c r="X10" i="22"/>
  <c r="X11" i="22"/>
  <c r="X12" i="22"/>
  <c r="X13" i="22"/>
  <c r="X14" i="22"/>
  <c r="X15" i="22"/>
  <c r="X16" i="22"/>
  <c r="X17" i="22"/>
  <c r="X18" i="22"/>
  <c r="X19" i="22"/>
  <c r="X20" i="22"/>
  <c r="X21" i="22"/>
  <c r="X22" i="22"/>
  <c r="X23" i="22"/>
  <c r="X24" i="22"/>
  <c r="X25" i="22"/>
  <c r="X26" i="22"/>
  <c r="X27" i="22"/>
  <c r="X28" i="22"/>
  <c r="X29" i="22"/>
  <c r="X30" i="22"/>
  <c r="X31" i="22"/>
  <c r="X32" i="22"/>
  <c r="X33" i="22"/>
  <c r="X34" i="22"/>
  <c r="X35" i="22"/>
  <c r="X36" i="22"/>
  <c r="X37" i="22"/>
  <c r="X38" i="22"/>
  <c r="X39" i="22"/>
  <c r="X40" i="22"/>
  <c r="X41" i="22"/>
  <c r="X42" i="22"/>
  <c r="X43" i="22"/>
  <c r="X44" i="22"/>
  <c r="X45" i="22"/>
  <c r="X46" i="22"/>
  <c r="X47" i="22"/>
  <c r="X48" i="22"/>
  <c r="X49" i="22"/>
  <c r="X50" i="22"/>
  <c r="X51" i="22"/>
  <c r="X52" i="22"/>
  <c r="X53" i="22"/>
  <c r="X54" i="22"/>
  <c r="X55" i="22"/>
  <c r="X56" i="22"/>
  <c r="X57" i="22"/>
  <c r="X58" i="22"/>
  <c r="X59" i="22"/>
  <c r="X60" i="22"/>
  <c r="X4" i="22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4" i="21"/>
  <c r="C4" i="8" l="1"/>
  <c r="D4" i="8"/>
  <c r="E4" i="8"/>
  <c r="F4" i="8"/>
  <c r="B4" i="8"/>
  <c r="C32" i="18" l="1"/>
  <c r="D32" i="18"/>
  <c r="E32" i="18"/>
  <c r="F32" i="18"/>
  <c r="G32" i="18"/>
  <c r="H32" i="18"/>
  <c r="I32" i="18"/>
  <c r="J32" i="18"/>
  <c r="B32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B28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B23" i="18"/>
  <c r="C16" i="18"/>
  <c r="D16" i="18"/>
  <c r="E16" i="18"/>
  <c r="F16" i="18"/>
  <c r="G16" i="18"/>
  <c r="H16" i="18"/>
  <c r="I16" i="18"/>
  <c r="J16" i="18"/>
  <c r="B16" i="18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B8" i="18"/>
  <c r="C4" i="18"/>
  <c r="D4" i="18"/>
  <c r="E4" i="18"/>
  <c r="F4" i="18"/>
  <c r="G4" i="18"/>
  <c r="H4" i="18"/>
  <c r="I4" i="18"/>
  <c r="J4" i="18"/>
  <c r="K4" i="18"/>
  <c r="L4" i="18"/>
  <c r="M4" i="18"/>
  <c r="N4" i="18"/>
  <c r="O4" i="18"/>
  <c r="P4" i="18"/>
  <c r="B4" i="18"/>
  <c r="C4" i="12"/>
  <c r="D4" i="12"/>
  <c r="E4" i="12"/>
  <c r="F4" i="12"/>
  <c r="B4" i="12"/>
  <c r="X16" i="14"/>
  <c r="X35" i="14" s="1"/>
  <c r="Y16" i="14"/>
  <c r="Y35" i="14" s="1"/>
  <c r="Z16" i="14"/>
  <c r="Z35" i="14" s="1"/>
  <c r="AA16" i="14"/>
  <c r="AA35" i="14" s="1"/>
  <c r="AB16" i="14"/>
  <c r="W16" i="14"/>
  <c r="W35" i="14" s="1"/>
  <c r="AB35" i="14" l="1"/>
  <c r="C209" i="15" l="1"/>
  <c r="D209" i="15"/>
  <c r="E209" i="15"/>
  <c r="F209" i="15"/>
  <c r="G209" i="15"/>
  <c r="H209" i="15"/>
  <c r="I209" i="15"/>
  <c r="J209" i="15"/>
  <c r="K209" i="15"/>
  <c r="L209" i="15"/>
  <c r="M209" i="15"/>
  <c r="N209" i="15"/>
  <c r="O209" i="15"/>
  <c r="P209" i="15"/>
  <c r="Q209" i="15"/>
  <c r="R209" i="15"/>
  <c r="S209" i="15"/>
  <c r="T209" i="15"/>
  <c r="U209" i="15"/>
  <c r="V209" i="15"/>
  <c r="W209" i="15"/>
  <c r="X209" i="15"/>
  <c r="Y209" i="15"/>
  <c r="Z209" i="15"/>
  <c r="AA209" i="15"/>
  <c r="AB209" i="15"/>
  <c r="AC209" i="15"/>
  <c r="B209" i="15"/>
  <c r="AD209" i="15" s="1"/>
  <c r="C142" i="15"/>
  <c r="D142" i="15"/>
  <c r="E142" i="15"/>
  <c r="F142" i="15"/>
  <c r="G142" i="15"/>
  <c r="H142" i="15"/>
  <c r="I142" i="15"/>
  <c r="J142" i="15"/>
  <c r="K142" i="15"/>
  <c r="L142" i="15"/>
  <c r="M142" i="15"/>
  <c r="N142" i="15"/>
  <c r="O142" i="15"/>
  <c r="P142" i="15"/>
  <c r="Q142" i="15"/>
  <c r="R142" i="15"/>
  <c r="S142" i="15"/>
  <c r="T142" i="15"/>
  <c r="U142" i="15"/>
  <c r="V142" i="15"/>
  <c r="W142" i="15"/>
  <c r="X142" i="15"/>
  <c r="Y142" i="15"/>
  <c r="Z142" i="15"/>
  <c r="AA142" i="15"/>
  <c r="AB142" i="15"/>
  <c r="AC142" i="15"/>
  <c r="B142" i="15"/>
  <c r="C74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W74" i="15"/>
  <c r="X74" i="15"/>
  <c r="Y74" i="15"/>
  <c r="Z74" i="15"/>
  <c r="AA74" i="15"/>
  <c r="AB74" i="15"/>
  <c r="AC74" i="15"/>
  <c r="B74" i="15"/>
  <c r="C4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B4" i="15"/>
  <c r="AD4" i="15" s="1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87" i="15"/>
  <c r="AD88" i="15"/>
  <c r="AD89" i="15"/>
  <c r="AD90" i="15"/>
  <c r="AD91" i="15"/>
  <c r="AD92" i="15"/>
  <c r="AD93" i="15"/>
  <c r="AD94" i="15"/>
  <c r="AD95" i="15"/>
  <c r="AD96" i="15"/>
  <c r="AD97" i="15"/>
  <c r="AD98" i="15"/>
  <c r="AD99" i="15"/>
  <c r="AD100" i="15"/>
  <c r="AD101" i="15"/>
  <c r="AD102" i="15"/>
  <c r="AD103" i="15"/>
  <c r="AD104" i="15"/>
  <c r="AD105" i="15"/>
  <c r="AD106" i="15"/>
  <c r="AD107" i="15"/>
  <c r="AD108" i="15"/>
  <c r="AD109" i="15"/>
  <c r="AD110" i="15"/>
  <c r="AD111" i="15"/>
  <c r="AD112" i="15"/>
  <c r="AD113" i="15"/>
  <c r="AD114" i="15"/>
  <c r="AD115" i="15"/>
  <c r="AD116" i="15"/>
  <c r="AD117" i="15"/>
  <c r="AD118" i="15"/>
  <c r="AD119" i="15"/>
  <c r="AD120" i="15"/>
  <c r="AD121" i="15"/>
  <c r="AD122" i="15"/>
  <c r="AD123" i="15"/>
  <c r="AD124" i="15"/>
  <c r="AD125" i="15"/>
  <c r="AD126" i="15"/>
  <c r="AD127" i="15"/>
  <c r="AD128" i="15"/>
  <c r="AD129" i="15"/>
  <c r="AD130" i="15"/>
  <c r="AD131" i="15"/>
  <c r="AD132" i="15"/>
  <c r="AD133" i="15"/>
  <c r="AD134" i="15"/>
  <c r="AD141" i="15"/>
  <c r="AD143" i="15"/>
  <c r="AD144" i="15"/>
  <c r="AD145" i="15"/>
  <c r="AD146" i="15"/>
  <c r="AD147" i="15"/>
  <c r="AD148" i="15"/>
  <c r="AD149" i="15"/>
  <c r="AD150" i="15"/>
  <c r="AD151" i="15"/>
  <c r="AD152" i="15"/>
  <c r="AD153" i="15"/>
  <c r="AD154" i="15"/>
  <c r="AD155" i="15"/>
  <c r="AD156" i="15"/>
  <c r="AD157" i="15"/>
  <c r="AD158" i="15"/>
  <c r="AD159" i="15"/>
  <c r="AD160" i="15"/>
  <c r="AD161" i="15"/>
  <c r="AD162" i="15"/>
  <c r="AD163" i="15"/>
  <c r="AD164" i="15"/>
  <c r="AD165" i="15"/>
  <c r="AD166" i="15"/>
  <c r="AD167" i="15"/>
  <c r="AD168" i="15"/>
  <c r="AD169" i="15"/>
  <c r="AD170" i="15"/>
  <c r="AD171" i="15"/>
  <c r="AD172" i="15"/>
  <c r="AD173" i="15"/>
  <c r="AD174" i="15"/>
  <c r="AD175" i="15"/>
  <c r="AD176" i="15"/>
  <c r="AD177" i="15"/>
  <c r="AD178" i="15"/>
  <c r="AD179" i="15"/>
  <c r="AD180" i="15"/>
  <c r="AD181" i="15"/>
  <c r="AD182" i="15"/>
  <c r="AD183" i="15"/>
  <c r="AD184" i="15"/>
  <c r="AD185" i="15"/>
  <c r="AD186" i="15"/>
  <c r="AD187" i="15"/>
  <c r="AD188" i="15"/>
  <c r="AD189" i="15"/>
  <c r="AD190" i="15"/>
  <c r="AD191" i="15"/>
  <c r="AD192" i="15"/>
  <c r="AD193" i="15"/>
  <c r="AD194" i="15"/>
  <c r="AD195" i="15"/>
  <c r="AD196" i="15"/>
  <c r="AD197" i="15"/>
  <c r="AD198" i="15"/>
  <c r="AD199" i="15"/>
  <c r="AD200" i="15"/>
  <c r="AD201" i="15"/>
  <c r="AD202" i="15"/>
  <c r="AD203" i="15"/>
  <c r="AD204" i="15"/>
  <c r="AD205" i="15"/>
  <c r="AD206" i="15"/>
  <c r="AD207" i="15"/>
  <c r="AD208" i="15"/>
  <c r="AD210" i="15"/>
  <c r="AD211" i="15"/>
  <c r="AD212" i="15"/>
  <c r="AD213" i="15"/>
  <c r="AD214" i="15"/>
  <c r="AD215" i="15"/>
  <c r="AD216" i="15"/>
  <c r="AD217" i="15"/>
  <c r="AD218" i="15"/>
  <c r="AD219" i="15"/>
  <c r="AD220" i="15"/>
  <c r="AD221" i="15"/>
  <c r="AD222" i="15"/>
  <c r="AD223" i="15"/>
  <c r="AD224" i="15"/>
  <c r="AD225" i="15"/>
  <c r="AD226" i="15"/>
  <c r="AD227" i="15"/>
  <c r="AD228" i="15"/>
  <c r="AD229" i="15"/>
  <c r="AD230" i="15"/>
  <c r="AD231" i="15"/>
  <c r="AD232" i="15"/>
  <c r="AD233" i="15"/>
  <c r="AD234" i="15"/>
  <c r="AD235" i="15"/>
  <c r="AD236" i="15"/>
  <c r="AD237" i="15"/>
  <c r="AD238" i="15"/>
  <c r="AD239" i="15"/>
  <c r="AD240" i="15"/>
  <c r="AD241" i="15"/>
  <c r="AD242" i="15"/>
  <c r="AD243" i="15"/>
  <c r="AD244" i="15"/>
  <c r="AD245" i="15"/>
  <c r="AD246" i="15"/>
  <c r="AD247" i="15"/>
  <c r="AD248" i="15"/>
  <c r="AD249" i="15"/>
  <c r="AD250" i="15"/>
  <c r="AD251" i="15"/>
  <c r="AD252" i="15"/>
  <c r="AD253" i="15"/>
  <c r="AD254" i="15"/>
  <c r="AD255" i="15"/>
  <c r="AD256" i="15"/>
  <c r="AD257" i="15"/>
  <c r="AD258" i="15"/>
  <c r="AD259" i="15"/>
  <c r="AD260" i="15"/>
  <c r="AD261" i="15"/>
  <c r="AD262" i="15"/>
  <c r="AD263" i="15"/>
  <c r="AD264" i="15"/>
  <c r="AD265" i="15"/>
  <c r="AD266" i="15"/>
  <c r="AD267" i="15"/>
  <c r="AD268" i="15"/>
  <c r="AD269" i="15"/>
  <c r="AD270" i="15"/>
  <c r="AD135" i="15"/>
  <c r="C32" i="13"/>
  <c r="E32" i="13"/>
  <c r="F32" i="13"/>
  <c r="C28" i="13"/>
  <c r="E28" i="13"/>
  <c r="F28" i="13"/>
  <c r="H28" i="13"/>
  <c r="I28" i="13"/>
  <c r="K28" i="13"/>
  <c r="L28" i="13"/>
  <c r="C23" i="13"/>
  <c r="E23" i="13"/>
  <c r="F23" i="13"/>
  <c r="H23" i="13"/>
  <c r="H36" i="13" s="1"/>
  <c r="I23" i="13"/>
  <c r="K23" i="13"/>
  <c r="L23" i="13"/>
  <c r="C16" i="13"/>
  <c r="E16" i="13"/>
  <c r="F16" i="13"/>
  <c r="C8" i="13"/>
  <c r="E8" i="13"/>
  <c r="F8" i="13"/>
  <c r="H8" i="13"/>
  <c r="I8" i="13"/>
  <c r="K8" i="13"/>
  <c r="L8" i="13"/>
  <c r="C4" i="13"/>
  <c r="E4" i="13"/>
  <c r="F4" i="13"/>
  <c r="H4" i="13"/>
  <c r="I4" i="13"/>
  <c r="K4" i="13"/>
  <c r="L4" i="13"/>
  <c r="B32" i="13"/>
  <c r="B28" i="13"/>
  <c r="B23" i="13"/>
  <c r="B16" i="13"/>
  <c r="B8" i="13"/>
  <c r="B4" i="13"/>
  <c r="C36" i="13" l="1"/>
  <c r="B36" i="13"/>
  <c r="L36" i="13"/>
  <c r="K36" i="13"/>
  <c r="AD142" i="15"/>
  <c r="AD74" i="15"/>
  <c r="I36" i="13"/>
  <c r="E36" i="13"/>
  <c r="F36" i="13"/>
  <c r="AL4" i="13" l="1"/>
  <c r="D35" i="13" l="1"/>
  <c r="D34" i="13"/>
  <c r="D33" i="13"/>
  <c r="D31" i="13"/>
  <c r="D30" i="13"/>
  <c r="D29" i="13"/>
  <c r="D27" i="13"/>
  <c r="D26" i="13"/>
  <c r="D25" i="13"/>
  <c r="D24" i="13"/>
  <c r="D22" i="13"/>
  <c r="D21" i="13"/>
  <c r="D20" i="13"/>
  <c r="D19" i="13"/>
  <c r="D18" i="13"/>
  <c r="D17" i="13"/>
  <c r="D15" i="13"/>
  <c r="D14" i="13"/>
  <c r="D13" i="13"/>
  <c r="D12" i="13"/>
  <c r="D11" i="13"/>
  <c r="D10" i="13"/>
  <c r="D9" i="13"/>
  <c r="D7" i="13"/>
  <c r="D6" i="13"/>
  <c r="D5" i="13"/>
  <c r="G35" i="13"/>
  <c r="G34" i="13"/>
  <c r="G33" i="13"/>
  <c r="G31" i="13"/>
  <c r="G30" i="13"/>
  <c r="G29" i="13"/>
  <c r="G27" i="13"/>
  <c r="G26" i="13"/>
  <c r="G25" i="13"/>
  <c r="G24" i="13"/>
  <c r="G22" i="13"/>
  <c r="G21" i="13"/>
  <c r="G20" i="13"/>
  <c r="G19" i="13"/>
  <c r="G18" i="13"/>
  <c r="G17" i="13"/>
  <c r="G15" i="13"/>
  <c r="G14" i="13"/>
  <c r="G13" i="13"/>
  <c r="G12" i="13"/>
  <c r="G11" i="13"/>
  <c r="G10" i="13"/>
  <c r="G9" i="13"/>
  <c r="G7" i="13"/>
  <c r="G6" i="13"/>
  <c r="G5" i="13"/>
  <c r="J35" i="13"/>
  <c r="J34" i="13"/>
  <c r="J33" i="13"/>
  <c r="J31" i="13"/>
  <c r="J30" i="13"/>
  <c r="J29" i="13"/>
  <c r="J27" i="13"/>
  <c r="J26" i="13"/>
  <c r="J25" i="13"/>
  <c r="J24" i="13"/>
  <c r="J22" i="13"/>
  <c r="J21" i="13"/>
  <c r="J20" i="13"/>
  <c r="J19" i="13"/>
  <c r="J18" i="13"/>
  <c r="J17" i="13"/>
  <c r="J15" i="13"/>
  <c r="J14" i="13"/>
  <c r="J13" i="13"/>
  <c r="J12" i="13"/>
  <c r="J11" i="13"/>
  <c r="J10" i="13"/>
  <c r="J9" i="13"/>
  <c r="J7" i="13"/>
  <c r="J6" i="13"/>
  <c r="J5" i="13"/>
  <c r="M5" i="13"/>
  <c r="M6" i="13"/>
  <c r="M7" i="13"/>
  <c r="M9" i="13"/>
  <c r="M10" i="13"/>
  <c r="M11" i="13"/>
  <c r="M12" i="13"/>
  <c r="M13" i="13"/>
  <c r="M14" i="13"/>
  <c r="M15" i="13"/>
  <c r="M17" i="13"/>
  <c r="M18" i="13"/>
  <c r="M19" i="13"/>
  <c r="M20" i="13"/>
  <c r="M21" i="13"/>
  <c r="M22" i="13"/>
  <c r="M24" i="13"/>
  <c r="M25" i="13"/>
  <c r="M26" i="13"/>
  <c r="M27" i="13"/>
  <c r="M29" i="13"/>
  <c r="M30" i="13"/>
  <c r="M31" i="13"/>
  <c r="M33" i="13"/>
  <c r="M34" i="13"/>
  <c r="M35" i="13"/>
  <c r="D32" i="13" l="1"/>
  <c r="G32" i="13"/>
  <c r="D4" i="13"/>
  <c r="G4" i="13"/>
  <c r="J4" i="13"/>
  <c r="J28" i="13"/>
  <c r="G28" i="13"/>
  <c r="D23" i="13"/>
  <c r="D28" i="13"/>
  <c r="D16" i="13"/>
  <c r="M8" i="13"/>
  <c r="D8" i="13"/>
  <c r="J23" i="13"/>
  <c r="G23" i="13"/>
  <c r="M28" i="13"/>
  <c r="M23" i="13"/>
  <c r="G16" i="13"/>
  <c r="M4" i="13"/>
  <c r="J8" i="13"/>
  <c r="G8" i="13"/>
  <c r="M36" i="13" l="1"/>
  <c r="D36" i="13"/>
  <c r="G36" i="13"/>
  <c r="J36" i="13"/>
  <c r="K144" i="6" l="1"/>
</calcChain>
</file>

<file path=xl/sharedStrings.xml><?xml version="1.0" encoding="utf-8"?>
<sst xmlns="http://schemas.openxmlformats.org/spreadsheetml/2006/main" count="5664" uniqueCount="237">
  <si>
    <t xml:space="preserve">TÜRK ARAÇLARININ VARIŞ ÜLKELERİNE GÖRE İHRAÇ TAŞIMALARI </t>
  </si>
  <si>
    <t>GİTTİĞİ ÜLKE</t>
  </si>
  <si>
    <t>Değişim</t>
  </si>
  <si>
    <t>AFGANİSTAN</t>
  </si>
  <si>
    <t>IRAK</t>
  </si>
  <si>
    <t>ALMANYA</t>
  </si>
  <si>
    <t>SURİYE</t>
  </si>
  <si>
    <t>ARNAVUTLUK</t>
  </si>
  <si>
    <t>AVUSTURYA</t>
  </si>
  <si>
    <t>İTALYA</t>
  </si>
  <si>
    <t>BAE</t>
  </si>
  <si>
    <t>GÜRCİSTAN</t>
  </si>
  <si>
    <t>İRAN</t>
  </si>
  <si>
    <t>BELÇİKA</t>
  </si>
  <si>
    <t>BEYAZ RUSYA</t>
  </si>
  <si>
    <t>RUSYA FEDERASYONU</t>
  </si>
  <si>
    <t>TÜRKMENİSTAN</t>
  </si>
  <si>
    <t>BİRLEŞİK KRALLIK</t>
  </si>
  <si>
    <t>FRANSA</t>
  </si>
  <si>
    <t>BOSNA-HERSEK</t>
  </si>
  <si>
    <t>ROMANYA</t>
  </si>
  <si>
    <t>BULGARİSTAN</t>
  </si>
  <si>
    <t>YUNANİSTAN</t>
  </si>
  <si>
    <t>ÇEK CUMHURİYETİ</t>
  </si>
  <si>
    <t>DANİMARKA</t>
  </si>
  <si>
    <t>İSPANYA</t>
  </si>
  <si>
    <t>ERMENİSTAN</t>
  </si>
  <si>
    <t>ESTONYA</t>
  </si>
  <si>
    <t>HOLLANDA</t>
  </si>
  <si>
    <t>FAS</t>
  </si>
  <si>
    <t>FİNLANDİYA</t>
  </si>
  <si>
    <t>POLONYA</t>
  </si>
  <si>
    <t>ÖZBEKİSTAN</t>
  </si>
  <si>
    <t>HIRVATİSTAN</t>
  </si>
  <si>
    <t>KAZAKİSTAN</t>
  </si>
  <si>
    <t>MACARİSTAN</t>
  </si>
  <si>
    <t>İSVEÇ</t>
  </si>
  <si>
    <t>İRLANDA</t>
  </si>
  <si>
    <t>MAKEDONYA</t>
  </si>
  <si>
    <t>UKRAYNA</t>
  </si>
  <si>
    <t>SIRBİSTAN</t>
  </si>
  <si>
    <t>KKTC</t>
  </si>
  <si>
    <t>SUUDİ ARABİSTAN</t>
  </si>
  <si>
    <t>İSVİÇRE</t>
  </si>
  <si>
    <t>KARADAĞ</t>
  </si>
  <si>
    <t>LÜBNAN</t>
  </si>
  <si>
    <t>KATAR</t>
  </si>
  <si>
    <t>TACİKİSTAN</t>
  </si>
  <si>
    <t>KIRGIZİSTAN</t>
  </si>
  <si>
    <t>KOSOVA</t>
  </si>
  <si>
    <t>KUVEYT</t>
  </si>
  <si>
    <t>LETONYA</t>
  </si>
  <si>
    <t>SLOVAKYA</t>
  </si>
  <si>
    <t>LİTVANYA</t>
  </si>
  <si>
    <t>SLOVENYA</t>
  </si>
  <si>
    <t>LÜKSEMBURG</t>
  </si>
  <si>
    <t>MOLDOVA</t>
  </si>
  <si>
    <t>MISIR</t>
  </si>
  <si>
    <t>NORVEÇ</t>
  </si>
  <si>
    <t>MOĞOLİSTAN</t>
  </si>
  <si>
    <t>PORTEKİZ</t>
  </si>
  <si>
    <t>PAKİSTAN</t>
  </si>
  <si>
    <t>TUNUS</t>
  </si>
  <si>
    <t>YEMEN</t>
  </si>
  <si>
    <t>UMMAN</t>
  </si>
  <si>
    <t>ÜRDÜN</t>
  </si>
  <si>
    <t>TÜRKİYE</t>
  </si>
  <si>
    <t>LİHTENŞTAYN</t>
  </si>
  <si>
    <t>DİĞER ÜLKELER</t>
  </si>
  <si>
    <t>Genel Toplam</t>
  </si>
  <si>
    <t>TOPLAM</t>
  </si>
  <si>
    <t>KOMŞU ÜLKELER</t>
  </si>
  <si>
    <t>VARIŞ ÜLKESİ</t>
  </si>
  <si>
    <t>TÜRK ARAÇLARIN AVRUPA ÜLKELERİNE İHRAÇ TAŞIMALARI</t>
  </si>
  <si>
    <t>TÜRK ARAÇLARIN BDT VE ORTA ASYA ÜLKELERİNE İHRAÇ TAŞIMALARI</t>
  </si>
  <si>
    <t>TÜRK ARAÇLARIN ORTADOĞU ÜLKELERİNE İHRAÇ TAŞIMALARI</t>
  </si>
  <si>
    <t>BAHREYN</t>
  </si>
  <si>
    <t xml:space="preserve">YABANCI ARAÇLARIN VARIŞ ÜLKELERİNE GÖRE İHRAÇ TAŞIMALARI </t>
  </si>
  <si>
    <t xml:space="preserve">YABANCI ARAÇLARIN AB ÜLKELERİNE İHRAÇ TAŞIMALARI </t>
  </si>
  <si>
    <t>YABANCI ARAÇLARIN BDT VE ORTA ASYA ÜLKELERİNE İHRAÇ TAŞIMALARI</t>
  </si>
  <si>
    <t>YABANCI ARAÇLARIN ORTADOĞU ÜLKELERİNE İHRAÇ TAŞIMALARI</t>
  </si>
  <si>
    <t>İHRAÇ TAŞIMALARDA TAŞITIN BAYRAĞINA GÖRE TÜRK-YABANCI PAZAR PAYLAŞIMI</t>
  </si>
  <si>
    <t>TAŞIT ÜLKESİ</t>
  </si>
  <si>
    <t>DEĞİŞİM</t>
  </si>
  <si>
    <t>TOPLAM YABANCI</t>
  </si>
  <si>
    <t>GENEL TOPLAM</t>
  </si>
  <si>
    <t>Kapı Gruplarına Göre Türkiye'den İhraç Taşıma Sayıları</t>
  </si>
  <si>
    <t>Toplam</t>
  </si>
  <si>
    <t>BATI KARA</t>
  </si>
  <si>
    <t>KAPIKULE</t>
  </si>
  <si>
    <t>HAMZABEYLİ</t>
  </si>
  <si>
    <t>İPSALA</t>
  </si>
  <si>
    <t>BATI RO-RO</t>
  </si>
  <si>
    <t>PENDİK</t>
  </si>
  <si>
    <t>ÇEŞME</t>
  </si>
  <si>
    <t>HAYDARPAŞA</t>
  </si>
  <si>
    <t>MERSİN</t>
  </si>
  <si>
    <t>AMBARLI</t>
  </si>
  <si>
    <t>TEKİRDAĞ</t>
  </si>
  <si>
    <t>İZMİR</t>
  </si>
  <si>
    <t>DOĞU KARA</t>
  </si>
  <si>
    <t>SARP</t>
  </si>
  <si>
    <t>GÜRBULAK</t>
  </si>
  <si>
    <t>DİLUCU</t>
  </si>
  <si>
    <t>ESENDERE</t>
  </si>
  <si>
    <t>TÜRKGÖZÜ</t>
  </si>
  <si>
    <t>GÜNEY KARA</t>
  </si>
  <si>
    <t>HABUR</t>
  </si>
  <si>
    <t>CİLVEGÖZÜ</t>
  </si>
  <si>
    <t>ÖNCÜPINAR</t>
  </si>
  <si>
    <t>NUSAYBİN</t>
  </si>
  <si>
    <t>GÜNEY RO-RO</t>
  </si>
  <si>
    <t>TAŞUCU</t>
  </si>
  <si>
    <t>İSKENDERUN</t>
  </si>
  <si>
    <t>KARADENİZ RO-RO</t>
  </si>
  <si>
    <t>SAMSUN</t>
  </si>
  <si>
    <t>ZONGULDAK</t>
  </si>
  <si>
    <t>YABANCI</t>
  </si>
  <si>
    <t>TÜRK</t>
  </si>
  <si>
    <t>KAPI GRUBU / KAPI</t>
  </si>
  <si>
    <t>TRABZON</t>
  </si>
  <si>
    <t>YÜK ALINAN ÜLKE</t>
  </si>
  <si>
    <t>TÜRK ARAÇLARIN AVRUPA ÜLKELERİNDEN İTHAL TAŞIMALARI</t>
  </si>
  <si>
    <t>GELDİĞİ ÜLKE</t>
  </si>
  <si>
    <t>TÜRK ARAÇLARIN BDT VE ORTA ASYA ÜLKELERİNDEN İTHAL TAŞIMALARI</t>
  </si>
  <si>
    <t>TÜRKİYE ARAÇLARININ ORTADOĞU ÜLKELERİNDEN İTHAL TAŞIMALARI</t>
  </si>
  <si>
    <t xml:space="preserve">YABANCI ARAÇLARIN YÜKLEME ÜLKELERİNE GÖRE İTHAL TAŞIMALARI   </t>
  </si>
  <si>
    <t>YABANCI ARAÇLARIN AVRUPA ÜLKELERİNDEN İTHAL TAŞIMALARI</t>
  </si>
  <si>
    <t>YABANCI ARAÇLARIN BDT VE ORTA ASYA ÜLKELERİNDEN İTHAL TAŞIMALARI</t>
  </si>
  <si>
    <t xml:space="preserve">YABANCI ARAÇLARIN ORTADOĞU ÜLKELERİNDEN İTHAL TAŞIMALARI   </t>
  </si>
  <si>
    <t>Taşıt Ülkesi</t>
  </si>
  <si>
    <t>AKTAŞ</t>
  </si>
  <si>
    <t>KAPIKÖY</t>
  </si>
  <si>
    <t>KAPI GRUPLARINA GÖRE İTHALAT TAŞIMA SAYILARI (TÜRK &amp; YABANCI PAY VE DEĞİŞİMLERİ)</t>
  </si>
  <si>
    <t>AZERBAYCAN</t>
  </si>
  <si>
    <t>İSRAİL</t>
  </si>
  <si>
    <t xml:space="preserve">FAS
</t>
  </si>
  <si>
    <t>CEZAYİR</t>
  </si>
  <si>
    <t>TATARİSTAN</t>
  </si>
  <si>
    <t>YIL / TAŞIT ÜLKESİ / GİTTİĞİ ÜLKE</t>
  </si>
  <si>
    <t>KAPILARA GÖRE TÜRKİYE'DEN GERÇEKLEŞTİRİLEN İHRAÇ TAŞIMALAR - 2015</t>
  </si>
  <si>
    <t>KAPILARA GÖRE TÜRKİYE'DEN GERÇEKLEŞTİRİLEN İHRAÇ TAŞIMALAR - 2016</t>
  </si>
  <si>
    <t xml:space="preserve">TÜRK ARAÇLARININ YÜKLEME ÜLKELERİNE GÖRE İTHAL TAŞIMALARI    </t>
  </si>
  <si>
    <t>KIBRIS</t>
  </si>
  <si>
    <t>FİLİSTİN</t>
  </si>
  <si>
    <t>TÜRKİYE'ye BOŞ GİRİŞ YAPAN TÜRK ARAÇLARININ GELDİĞİ ÜLKELER</t>
  </si>
  <si>
    <t>TÜRKİYE'ye BOŞ GİRİŞ YAPAN YABANCI ARAÇLARIN GELDİĞİ ÜLKELER</t>
  </si>
  <si>
    <t>Toplam 2012</t>
  </si>
  <si>
    <t>Toplam 2013</t>
  </si>
  <si>
    <t>Toplam 2014</t>
  </si>
  <si>
    <t>Toplam 2015</t>
  </si>
  <si>
    <t>Toplam 2016</t>
  </si>
  <si>
    <t>KAPI GRUBU / SINIR KAPISI</t>
  </si>
  <si>
    <t>SINIR KAPILARINA GÖRE TÜRKİYE'YE YAPILAN BOŞ GİRİŞLER</t>
  </si>
  <si>
    <t>TÜRKİYE ÜZERİNDEN TRANSİT ÇIKIŞ YAPARAK DOLU YÜKLE GİDİLEN ÜLKELER</t>
  </si>
  <si>
    <t>KAPILARA GÖRE TÜRKİYE'DEN GERÇEKLEŞTİRİLEN İHRAÇ TAŞIMALAR (DETAYLI)</t>
  </si>
  <si>
    <t>İHRACAT TAŞIMA İSTATİSTİKLERİ</t>
  </si>
  <si>
    <t>İTHALAT TAŞIMA İSTATİSTİKLERİ</t>
  </si>
  <si>
    <t>İTHAL TAŞIMALARDA TAŞITIN BAYRAĞINA GÖRE TÜRK-YABANCI PAZAR PAYLAŞIMI</t>
  </si>
  <si>
    <t>KAPI GRUPLARINA GÖRE TÜRKİYE'YE GERÇEKLEŞTİRİLEN İTHAL TAŞIMA SAYILARI</t>
  </si>
  <si>
    <t>KAPI GRUPLARINA GÖRE TÜRKİYE'DEN GERÇEKLEŞTİRİLEN İHRAÇ TAŞIMA SAYILARI</t>
  </si>
  <si>
    <t>TRANSİT TAŞIMA İSTATİSTİKLERİ</t>
  </si>
  <si>
    <t>TÜRKİYE'DEN TRANSİT ÇIKIŞ YAPAN TAŞIT ÜLKELERİ</t>
  </si>
  <si>
    <t>BOŞ GİRİŞ STATİSTİKLERİ</t>
  </si>
  <si>
    <t>TÜRKİYE'YE BOŞ GİRİŞ YAPAN ARAÇLARIN GELDİĞİ ÜLKELER</t>
  </si>
  <si>
    <t>TÜRKİYE'YE BOŞ GİRİŞ YAPAN ÜLKELER</t>
  </si>
  <si>
    <t xml:space="preserve">TAŞIMACILIK İSTATİSTİKLERİ </t>
  </si>
  <si>
    <t>NAHÇIVAN</t>
  </si>
  <si>
    <t>Pay</t>
  </si>
  <si>
    <t xml:space="preserve">Not: Türk Araçlarının Rusya'ya Samsun'dan yaptıkları Y.Römork taşımaları ihmal edilmiştir. </t>
  </si>
  <si>
    <t>Satır Etiketleri</t>
  </si>
  <si>
    <t>TAŞIT ÜLKESİ / GİTTİĞİ ÜLKE</t>
  </si>
  <si>
    <t>TÜRK ARAÇLARININ GİTTİĞİ ÜLKEYE GÖRE SINIR KAPILARINDAN YAPMIŞ OLDUĞU İHRAÇ TAŞIMA SAYILARI - OCAK 2016</t>
  </si>
  <si>
    <t>TÜRK ARAÇLARININ GİTTİĞİ ÜLKEYE GÖRE SINIR KAPILARINDAN YAPMIŞ OLDUĞU İHRAÇ TAŞIMA SAYILARI - OCAK 2017</t>
  </si>
  <si>
    <t>YABANCI ARAÇLARIN GİTTİĞİ ÜLKEYE GÖRE SINIR KAPILARINDAN YAPMIŞ OLDUĞU İHRAÇ TAŞIMA SAYILARI - OCAK 2016</t>
  </si>
  <si>
    <t>YABANCI ARAÇLARIN GİTTİĞİ ÜLKEYE GÖRE SINIR KAPILARINDAN YAPMIŞ OLDUĞU İHRAÇ TAŞIMA SAYILARI - OCAK 2017</t>
  </si>
  <si>
    <t>TÜRK ARAÇLARININ GİTTİĞİ ÜLKEYE GÖRE SINIR KAPILARINDAN YAPMIŞ OLDUĞU İHRAÇ TAŞIMA SAYILARI - ŞUBAT 2017</t>
  </si>
  <si>
    <t>TÜRK ARAÇLARININ GİTTİĞİ ÜLKEYE GÖRE SINIR KAPILARINDAN YAPMIŞ OLDUĞU İHRAÇ TAŞIMA SAYILARI - ŞUBAT 2016</t>
  </si>
  <si>
    <t>"</t>
  </si>
  <si>
    <t>YABANCI ARAÇLARIN GİTTİĞİ ÜLKEYE GÖRE SINIR KAPILARINDAN YAPMIŞ OLDUĞU İHRAÇ TAŞIMA SAYILARI - ŞUBAT 2016</t>
  </si>
  <si>
    <t>YABANCI ARAÇLARIN GİTTİĞİ ÜLKEYE GÖRE SINIR KAPILARINDAN YAPMIŞ OLDUĞU İHRAÇ TAŞIMA SAYILARI - ŞUBAT 2017</t>
  </si>
  <si>
    <t>Toplam 2017</t>
  </si>
  <si>
    <t>TÜRK ARAÇLARININ GİTTİĞİ ÜLKEYE GÖRE SINIR KAPILARINDAN YAPMIŞ OLDUĞU İHRAÇ TAŞIMA SAYILARI - MART 2016</t>
  </si>
  <si>
    <t>TÜRK ARAÇLARININ GİTTİĞİ ÜLKEYE GÖRE SINIR KAPILARINDAN YAPMIŞ OLDUĞU İHRAÇ TAŞIMA SAYILARI - MART 2017</t>
  </si>
  <si>
    <t>YABANCI ARAÇLARIN GİTTİĞİ ÜLKEYE GÖRE SINIR KAPILARINDAN YAPMIŞ OLDUĞU İHRAÇ TAŞIMA SAYILARI - MART 2016</t>
  </si>
  <si>
    <t>YABANCI ARAÇLARIN GİTTİĞİ ÜLKEYE GÖRE SINIR KAPILARINDAN YAPMIŞ OLDUĞU İHRAÇ TAŞIMA SAYILARI - MART 2017</t>
  </si>
  <si>
    <t>Türkiye'den TRANSİT Dolu Çıkış Yapan Taşıt Ülkeleri</t>
  </si>
  <si>
    <t>Düzenleyen: Berkalp Kaya - berkalp.kaya@und.org.tr</t>
  </si>
  <si>
    <t>MALTA</t>
  </si>
  <si>
    <t>TÜRK ARAÇLARININ GİTTİĞİ ÜLKEYE GÖRE SINIR KAPILARINDAN YAPMIŞ OLDUĞU İHRAÇ TAŞIMA SAYILARI - NİSAN 2016</t>
  </si>
  <si>
    <t>TÜRK ARAÇLARININ GİTTİĞİ ÜLKEYE GÖRE SINIR KAPILARINDAN YAPMIŞ OLDUĞU İHRAÇ TAŞIMA SAYILARI - NİSAN 2017</t>
  </si>
  <si>
    <t>YABANCI ARAÇLARIN GİTTİĞİ ÜLKEYE GÖRE SINIR KAPILARINDAN YAPMIŞ OLDUĞU İHRAÇ TAŞIMA SAYILARI - NİSAN 2016</t>
  </si>
  <si>
    <t>YABANCI ARAÇLARIN GİTTİĞİ ÜLKEYE GÖRE SINIR KAPILARINDAN YAPMIŞ OLDUĞU İHRAÇ TAŞIMA SAYILARI - NİSAN 2017</t>
  </si>
  <si>
    <t>TÜRK ARAÇLARININ GİTTİĞİ ÜLKEYE GÖRE SINIR KAPILARINDAN YAPMIŞ OLDUĞU İHRAÇ TAŞIMA SAYILARI - MAYIS 2016</t>
  </si>
  <si>
    <t>TÜRK ARAÇLARININ GİTTİĞİ ÜLKEYE GÖRE SINIR KAPILARINDAN YAPMIŞ OLDUĞU İHRAÇ TAŞIMA SAYILARI - MAYIS 2017</t>
  </si>
  <si>
    <t>YABANCI ARAÇLARIN GİTTİĞİ ÜLKEYE GÖRE SINIR KAPILARINDAN YAPMIŞ OLDUĞU İHRAÇ TAŞIMA SAYILARI - MAYIS 2016</t>
  </si>
  <si>
    <t>YABANCI ARAÇLARIN GİTTİĞİ ÜLKEYE GÖRE SINIR KAPILARINDAN YAPMIŞ OLDUĞU İHRAÇ TAŞIMA SAYILARI - MAYIS 2017</t>
  </si>
  <si>
    <t>TÜRK ARAÇLARININ GİTTİĞİ ÜLKEYE GÖRE SINIR KAPILARINDAN YAPMIŞ OLDUĞU İHRAÇ TAŞIMA SAYILARI - HAZİRAN 2016</t>
  </si>
  <si>
    <t>YABANCI ARAÇLARIN GİTTİĞİ ÜLKEYE GÖRE SINIR KAPILARINDAN YAPMIŞ OLDUĞU İHRAÇ TAŞIMA SAYILARI - HAZİRAN 2016</t>
  </si>
  <si>
    <t>YABANCI ARAÇLARIN GİTTİĞİ ÜLKEYE GÖRE SINIR KAPILARINDAN YAPMIŞ OLDUĞU İHRAÇ TAŞIMA SAYILARI - HAZİRAN 2017</t>
  </si>
  <si>
    <t>Geldiği Ülke</t>
  </si>
  <si>
    <t>TÜRK ARAÇLARININ GİTTİĞİ ÜLKEYE GÖRE SINIR KAPILARINDAN YAPMIŞ OLDUĞU İHRAÇ TAŞIMA SAYILARI - HAZİRAN 2017</t>
  </si>
  <si>
    <t>TÜRK ARAÇLARININ GİTTİĞİ ÜLKEYE GÖRE SINIR KAPILARINDAN YAPMIŞ OLDUĞU İHRAÇ TAŞIMA SAYILARI - TEMMUZ 2016</t>
  </si>
  <si>
    <t>YABANCI ARAÇLARIN GİTTİĞİ ÜLKEYE GÖRE SINIR KAPILARINDAN YAPMIŞ OLDUĞU İHRAÇ TAŞIMA SAYILARI - TEMMUZ 2017</t>
  </si>
  <si>
    <t>YABANCI ARAÇLARIN GİTTİĞİ ÜLKEYE GÖRE SINIR KAPILARINDAN YAPMIŞ OLDUĞU İHRAÇ TAŞIMA SAYILARI - TEMMUZ 2016</t>
  </si>
  <si>
    <t>TÜRK ARAÇLARININ GİTTİĞİ ÜLKEYE GÖRE SINIR KAPILARINDAN YAPMIŞ OLDUĞU İHRAÇ TAŞIMA SAYILARI - TEMMUZ 2017</t>
  </si>
  <si>
    <t>TÜRK ARAÇLARININ GİTTİĞİ ÜLKEYE GÖRE SINIR KAPILARINDAN YAPMIŞ OLDUĞU İHRAÇ TAŞIMA SAYILARI - AĞUSTOS 2016</t>
  </si>
  <si>
    <t>TÜRK ARAÇLARININ GİTTİĞİ ÜLKEYE GÖRE SINIR KAPILARINDAN YAPMIŞ OLDUĞU İHRAÇ TAŞIMA SAYILARI - AĞUSTOS 2017</t>
  </si>
  <si>
    <t>YABANCI ARAÇLARIN GİTTİĞİ ÜLKEYE GÖRE SINIR KAPILARINDAN YAPMIŞ OLDUĞU İHRAÇ TAŞIMA SAYILARI - AĞUSTOS 2016</t>
  </si>
  <si>
    <t>YABANCI ARAÇLARIN GİTTİĞİ ÜLKEYE GÖRE SINIR KAPILARINDAN YAPMIŞ OLDUĞU İHRAÇ TAŞIMA SAYILARI - AĞUSTOS 2017</t>
  </si>
  <si>
    <t>SUUDi ARABiSTAN</t>
  </si>
  <si>
    <t>Ocak-Eylül'16</t>
  </si>
  <si>
    <t>Ocak-Eylül'17</t>
  </si>
  <si>
    <t>TÜRK ARAÇLARININ GİTTİĞİ ÜLKEYE GÖRE SINIR KAPILARINDAN YAPMIŞ OLDUĞU İHRAÇ TAŞIMA SAYILARI - EYLÜL 2016</t>
  </si>
  <si>
    <t>TÜRK ARAÇLARININ GİTTİĞİ ÜLKEYE GÖRE SINIR KAPILARINDAN YAPMIŞ OLDUĞU İHRAÇ TAŞIMA SAYILARI - EYLÜL 2017</t>
  </si>
  <si>
    <t>GİTTİĞİ ÜLKELER</t>
  </si>
  <si>
    <t>YABANCI ARAÇLARIN GİTTİĞİ ÜLKEYE GÖRE SINIR KAPILARINDAN YAPMIŞ OLDUĞU İHRAÇ TAŞIMA SAYILARI - EYLÜL 2017</t>
  </si>
  <si>
    <t>Oca-Eylül'16</t>
  </si>
  <si>
    <t>Oca-Eylül'17</t>
  </si>
  <si>
    <t xml:space="preserve">YABANCI ARAÇLARIN YÜKLEME ÜLKELERİNE GÖRE İTHAL TAŞIMALARI    </t>
  </si>
  <si>
    <t>TÜRKİYE'ye BOŞ GİRİŞ Yapan Araçlar</t>
  </si>
  <si>
    <t>EKİM 2017 RAPORU</t>
  </si>
  <si>
    <t>Ocak-Ekim'16</t>
  </si>
  <si>
    <t>Ocak-Ekim'17</t>
  </si>
  <si>
    <t>TEKİRDAĞ / YALOVA</t>
  </si>
  <si>
    <t>YALOVA</t>
  </si>
  <si>
    <t>TÜRK ARAÇLARININ GİTTİĞİ ÜLKEYE GÖRE SINIR KAPILARINDAN YAPMIŞ OLDUĞU İHRAÇ TAŞIMA SAYILARI - EKİM 2016</t>
  </si>
  <si>
    <t>TÜRK ARAÇLARININ GİTTİĞİ ÜLKEYE GÖRE SINIR KAPILARINDAN YAPMIŞ OLDUĞU İHRAÇ TAŞIMA SAYILARI - EKİM 2017</t>
  </si>
  <si>
    <t>YABANCI ARAÇLARIN GİTTİĞİ ÜLKEYE GÖRE SINIR KAPILARINDAN YAPMIŞ OLDUĞU İHRAÇ TAŞIMA SAYILARI - EYLÜL 2016</t>
  </si>
  <si>
    <t>YABANCI ARAÇLARIN GİTTİĞİ ÜLKEYE GÖRE SINIR KAPILARINDAN YAPMIŞ OLDUĞU İHRAÇ TAŞIMA SAYILARI - EKİM 2016</t>
  </si>
  <si>
    <t>YABANCI ARAÇLARIN GİTTİĞİ ÜLKEYE GÖRE SINIR KAPILARINDAN YAPMIŞ OLDUĞU İHRAÇ TAŞIMA SAYILARI - EKİM 2017</t>
  </si>
  <si>
    <t>RO-RO</t>
  </si>
  <si>
    <t>KARA</t>
  </si>
  <si>
    <t>PAY</t>
  </si>
  <si>
    <t>RO-RO İLE İHRAÇ TAŞIMASI YAPILAN ÜLKELERE KARAYOLU, RO-RO AYRIMI (PAY VE DEĞİŞİMLER) (TÜRK ARAÇLAR)</t>
  </si>
  <si>
    <t>RO-RO İLE İHRAÇ TAŞIMASI YAPILAN ÜLKELERE KARAYOLU, RO-RO AYRIMI (PAY VE DEĞİŞİMLER) (YABANCI ARAÇLAR)</t>
  </si>
  <si>
    <t>RO-RO İLE GİDİLEN ÜLKERDE RO-RO KARAYOLU AYRIMLARI - TÜRK-YABANCI PAZARI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</si>
</sst>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</font>
    <font>
      <sz val="14"/>
      <name val="Calibri"/>
      <family val="2"/>
      <charset val="162"/>
    </font>
    <font>
      <i/>
      <sz val="12"/>
      <color theme="1"/>
      <name val="Calibri"/>
      <family val="2"/>
      <charset val="162"/>
      <scheme val="minor"/>
    </font>
    <font>
      <b/>
      <i/>
      <sz val="11"/>
      <name val="Calibri"/>
      <family val="2"/>
      <charset val="162"/>
    </font>
    <font>
      <i/>
      <sz val="11"/>
      <color theme="1"/>
      <name val="Calibri"/>
      <family val="2"/>
      <charset val="162"/>
    </font>
    <font>
      <i/>
      <sz val="11"/>
      <name val="Calibri"/>
      <family val="2"/>
      <charset val="162"/>
    </font>
    <font>
      <sz val="14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i/>
      <sz val="12"/>
      <name val="Calibri"/>
      <family val="2"/>
      <charset val="162"/>
      <scheme val="minor"/>
    </font>
    <font>
      <b/>
      <i/>
      <sz val="14"/>
      <name val="Calibri"/>
      <family val="2"/>
      <charset val="162"/>
      <scheme val="minor"/>
    </font>
    <font>
      <i/>
      <sz val="14"/>
      <name val="Calibri"/>
      <family val="2"/>
      <charset val="16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9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9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/>
  </cellStyleXfs>
  <cellXfs count="821">
    <xf numFmtId="0" fontId="0" fillId="0" borderId="0" xfId="0"/>
    <xf numFmtId="0" fontId="5" fillId="0" borderId="0" xfId="0" applyFont="1" applyFill="1"/>
    <xf numFmtId="3" fontId="7" fillId="0" borderId="1" xfId="2" applyNumberFormat="1" applyFont="1" applyFill="1" applyBorder="1" applyAlignment="1">
      <alignment vertical="center"/>
    </xf>
    <xf numFmtId="3" fontId="8" fillId="7" borderId="1" xfId="2" applyNumberFormat="1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10" borderId="0" xfId="2" applyFont="1" applyFill="1" applyAlignment="1">
      <alignment vertical="center"/>
    </xf>
    <xf numFmtId="0" fontId="7" fillId="10" borderId="0" xfId="2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10" fillId="0" borderId="0" xfId="0" applyFont="1"/>
    <xf numFmtId="0" fontId="10" fillId="0" borderId="0" xfId="0" applyFont="1" applyFill="1"/>
    <xf numFmtId="3" fontId="0" fillId="0" borderId="1" xfId="0" applyNumberFormat="1" applyBorder="1"/>
    <xf numFmtId="9" fontId="0" fillId="0" borderId="1" xfId="0" applyNumberFormat="1" applyBorder="1"/>
    <xf numFmtId="0" fontId="11" fillId="0" borderId="0" xfId="0" applyFont="1"/>
    <xf numFmtId="0" fontId="13" fillId="0" borderId="0" xfId="0" applyFont="1" applyFill="1"/>
    <xf numFmtId="3" fontId="2" fillId="8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0" fontId="2" fillId="3" borderId="1" xfId="0" applyFont="1" applyFill="1" applyBorder="1" applyAlignment="1">
      <alignment horizontal="left"/>
    </xf>
    <xf numFmtId="3" fontId="2" fillId="3" borderId="1" xfId="0" applyNumberFormat="1" applyFont="1" applyFill="1" applyBorder="1"/>
    <xf numFmtId="9" fontId="2" fillId="3" borderId="1" xfId="0" applyNumberFormat="1" applyFont="1" applyFill="1" applyBorder="1"/>
    <xf numFmtId="0" fontId="0" fillId="0" borderId="0" xfId="0" applyFill="1"/>
    <xf numFmtId="0" fontId="0" fillId="0" borderId="0" xfId="0" applyFont="1" applyFill="1"/>
    <xf numFmtId="9" fontId="2" fillId="4" borderId="1" xfId="0" applyNumberFormat="1" applyFont="1" applyFill="1" applyBorder="1"/>
    <xf numFmtId="0" fontId="17" fillId="0" borderId="0" xfId="0" applyFont="1"/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/>
    <xf numFmtId="0" fontId="16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0" fillId="0" borderId="0" xfId="0" applyNumberFormat="1" applyBorder="1"/>
    <xf numFmtId="3" fontId="2" fillId="2" borderId="8" xfId="0" applyNumberFormat="1" applyFont="1" applyFill="1" applyBorder="1"/>
    <xf numFmtId="3" fontId="2" fillId="2" borderId="23" xfId="0" applyNumberFormat="1" applyFont="1" applyFill="1" applyBorder="1"/>
    <xf numFmtId="3" fontId="2" fillId="2" borderId="24" xfId="0" applyNumberFormat="1" applyFont="1" applyFill="1" applyBorder="1"/>
    <xf numFmtId="3" fontId="2" fillId="2" borderId="25" xfId="0" applyNumberFormat="1" applyFont="1" applyFill="1" applyBorder="1"/>
    <xf numFmtId="3" fontId="2" fillId="3" borderId="8" xfId="0" applyNumberFormat="1" applyFont="1" applyFill="1" applyBorder="1"/>
    <xf numFmtId="3" fontId="2" fillId="3" borderId="23" xfId="0" applyNumberFormat="1" applyFont="1" applyFill="1" applyBorder="1"/>
    <xf numFmtId="3" fontId="2" fillId="3" borderId="24" xfId="0" applyNumberFormat="1" applyFont="1" applyFill="1" applyBorder="1"/>
    <xf numFmtId="3" fontId="2" fillId="3" borderId="25" xfId="0" applyNumberFormat="1" applyFont="1" applyFill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18" borderId="21" xfId="0" applyNumberFormat="1" applyFill="1" applyBorder="1"/>
    <xf numFmtId="3" fontId="0" fillId="18" borderId="13" xfId="0" applyNumberFormat="1" applyFill="1" applyBorder="1"/>
    <xf numFmtId="3" fontId="0" fillId="18" borderId="27" xfId="0" applyNumberFormat="1" applyFill="1" applyBorder="1"/>
    <xf numFmtId="3" fontId="0" fillId="0" borderId="20" xfId="0" applyNumberFormat="1" applyFill="1" applyBorder="1"/>
    <xf numFmtId="3" fontId="0" fillId="0" borderId="2" xfId="0" applyNumberFormat="1" applyFill="1" applyBorder="1"/>
    <xf numFmtId="3" fontId="0" fillId="0" borderId="12" xfId="0" applyNumberFormat="1" applyFill="1" applyBorder="1"/>
    <xf numFmtId="3" fontId="0" fillId="0" borderId="1" xfId="0" applyNumberFormat="1" applyFill="1" applyBorder="1"/>
    <xf numFmtId="3" fontId="0" fillId="0" borderId="26" xfId="0" applyNumberFormat="1" applyFill="1" applyBorder="1"/>
    <xf numFmtId="3" fontId="0" fillId="0" borderId="4" xfId="0" applyNumberFormat="1" applyFill="1" applyBorder="1"/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3" fontId="0" fillId="8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0" fillId="8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left" indent="2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19" borderId="13" xfId="0" applyNumberForma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19" borderId="27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left" indent="1"/>
    </xf>
    <xf numFmtId="3" fontId="0" fillId="0" borderId="20" xfId="0" applyNumberFormat="1" applyBorder="1" applyAlignment="1">
      <alignment horizontal="center" vertical="center"/>
    </xf>
    <xf numFmtId="3" fontId="0" fillId="19" borderId="21" xfId="0" applyNumberForma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3" fontId="2" fillId="2" borderId="23" xfId="0" applyNumberFormat="1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0" borderId="25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/>
    </xf>
    <xf numFmtId="3" fontId="2" fillId="3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/>
    </xf>
    <xf numFmtId="3" fontId="2" fillId="20" borderId="39" xfId="0" applyNumberFormat="1" applyFont="1" applyFill="1" applyBorder="1" applyAlignment="1">
      <alignment horizontal="center" vertical="center"/>
    </xf>
    <xf numFmtId="3" fontId="0" fillId="19" borderId="31" xfId="0" applyNumberFormat="1" applyFill="1" applyBorder="1" applyAlignment="1">
      <alignment horizontal="center" vertical="center"/>
    </xf>
    <xf numFmtId="3" fontId="0" fillId="19" borderId="6" xfId="0" applyNumberFormat="1" applyFill="1" applyBorder="1" applyAlignment="1">
      <alignment horizontal="center" vertical="center"/>
    </xf>
    <xf numFmtId="3" fontId="0" fillId="19" borderId="35" xfId="0" applyNumberForma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9" fontId="2" fillId="2" borderId="23" xfId="0" applyNumberFormat="1" applyFont="1" applyFill="1" applyBorder="1" applyAlignment="1">
      <alignment horizontal="center" vertical="center"/>
    </xf>
    <xf numFmtId="9" fontId="2" fillId="3" borderId="26" xfId="0" applyNumberFormat="1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9" fontId="2" fillId="2" borderId="24" xfId="0" applyNumberFormat="1" applyFont="1" applyFill="1" applyBorder="1" applyAlignment="1">
      <alignment horizontal="center" vertical="center"/>
    </xf>
    <xf numFmtId="9" fontId="2" fillId="20" borderId="25" xfId="0" applyNumberFormat="1" applyFont="1" applyFill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19" borderId="21" xfId="0" applyNumberForma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19" borderId="13" xfId="0" applyNumberFormat="1" applyFill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19" borderId="27" xfId="0" applyNumberFormat="1" applyFill="1" applyBorder="1" applyAlignment="1">
      <alignment horizontal="center" vertical="center"/>
    </xf>
    <xf numFmtId="9" fontId="2" fillId="3" borderId="23" xfId="0" applyNumberFormat="1" applyFont="1" applyFill="1" applyBorder="1" applyAlignment="1">
      <alignment horizontal="center" vertical="center"/>
    </xf>
    <xf numFmtId="9" fontId="2" fillId="3" borderId="24" xfId="0" applyNumberFormat="1" applyFont="1" applyFill="1" applyBorder="1" applyAlignment="1">
      <alignment horizontal="center" vertical="center"/>
    </xf>
    <xf numFmtId="9" fontId="2" fillId="3" borderId="25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9" fontId="2" fillId="3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indent="1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19" borderId="3" xfId="0" applyNumberFormat="1" applyFill="1" applyBorder="1" applyAlignment="1">
      <alignment horizontal="center" vertical="center"/>
    </xf>
    <xf numFmtId="3" fontId="0" fillId="19" borderId="43" xfId="0" applyNumberFormat="1" applyFill="1" applyBorder="1" applyAlignment="1">
      <alignment horizontal="center" vertical="center"/>
    </xf>
    <xf numFmtId="3" fontId="2" fillId="3" borderId="39" xfId="0" applyNumberFormat="1" applyFont="1" applyFill="1" applyBorder="1"/>
    <xf numFmtId="3" fontId="2" fillId="3" borderId="37" xfId="0" applyNumberFormat="1" applyFont="1" applyFill="1" applyBorder="1"/>
    <xf numFmtId="0" fontId="6" fillId="4" borderId="24" xfId="2" applyFont="1" applyFill="1" applyBorder="1" applyAlignment="1">
      <alignment horizontal="center" vertical="center" wrapText="1"/>
    </xf>
    <xf numFmtId="0" fontId="6" fillId="4" borderId="24" xfId="2" applyNumberFormat="1" applyFont="1" applyFill="1" applyBorder="1" applyAlignment="1">
      <alignment horizontal="center" vertical="center" wrapText="1"/>
    </xf>
    <xf numFmtId="0" fontId="6" fillId="4" borderId="25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0" borderId="0" xfId="0" applyFont="1" applyFill="1" applyBorder="1"/>
    <xf numFmtId="0" fontId="17" fillId="0" borderId="0" xfId="0" applyFont="1" applyFill="1"/>
    <xf numFmtId="0" fontId="17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6" fillId="4" borderId="39" xfId="2" applyNumberFormat="1" applyFont="1" applyFill="1" applyBorder="1" applyAlignment="1">
      <alignment horizontal="center" vertical="center" wrapText="1"/>
    </xf>
    <xf numFmtId="0" fontId="2" fillId="3" borderId="44" xfId="0" applyFont="1" applyFill="1" applyBorder="1"/>
    <xf numFmtId="0" fontId="0" fillId="0" borderId="0" xfId="0" applyAlignment="1">
      <alignment horizontal="left"/>
    </xf>
    <xf numFmtId="3" fontId="0" fillId="0" borderId="0" xfId="0" applyNumberFormat="1"/>
    <xf numFmtId="0" fontId="2" fillId="3" borderId="45" xfId="0" applyFont="1" applyFill="1" applyBorder="1" applyAlignment="1">
      <alignment horizontal="left"/>
    </xf>
    <xf numFmtId="3" fontId="2" fillId="3" borderId="45" xfId="0" applyNumberFormat="1" applyFont="1" applyFill="1" applyBorder="1"/>
    <xf numFmtId="0" fontId="6" fillId="4" borderId="23" xfId="2" applyFont="1" applyFill="1" applyBorder="1" applyAlignment="1">
      <alignment horizontal="center" vertical="center" wrapText="1"/>
    </xf>
    <xf numFmtId="3" fontId="7" fillId="0" borderId="4" xfId="2" applyNumberFormat="1" applyFont="1" applyFill="1" applyBorder="1" applyAlignment="1">
      <alignment vertical="center"/>
    </xf>
    <xf numFmtId="0" fontId="6" fillId="8" borderId="23" xfId="2" applyFont="1" applyFill="1" applyBorder="1" applyAlignment="1">
      <alignment vertical="center"/>
    </xf>
    <xf numFmtId="3" fontId="6" fillId="8" borderId="24" xfId="2" applyNumberFormat="1" applyFont="1" applyFill="1" applyBorder="1" applyAlignment="1">
      <alignment vertical="center"/>
    </xf>
    <xf numFmtId="0" fontId="6" fillId="0" borderId="12" xfId="2" applyFont="1" applyFill="1" applyBorder="1" applyAlignment="1">
      <alignment vertical="center"/>
    </xf>
    <xf numFmtId="0" fontId="4" fillId="0" borderId="12" xfId="0" applyFont="1" applyBorder="1" applyAlignment="1">
      <alignment horizontal="left"/>
    </xf>
    <xf numFmtId="0" fontId="6" fillId="0" borderId="12" xfId="0" applyFont="1" applyFill="1" applyBorder="1"/>
    <xf numFmtId="3" fontId="7" fillId="0" borderId="18" xfId="2" applyNumberFormat="1" applyFont="1" applyFill="1" applyBorder="1" applyAlignment="1">
      <alignment vertical="center"/>
    </xf>
    <xf numFmtId="0" fontId="6" fillId="4" borderId="39" xfId="2" applyFont="1" applyFill="1" applyBorder="1" applyAlignment="1">
      <alignment horizontal="center" vertical="center" wrapText="1"/>
    </xf>
    <xf numFmtId="3" fontId="7" fillId="0" borderId="6" xfId="2" applyNumberFormat="1" applyFont="1" applyFill="1" applyBorder="1" applyAlignment="1">
      <alignment vertical="center"/>
    </xf>
    <xf numFmtId="0" fontId="7" fillId="0" borderId="6" xfId="2" applyFont="1" applyBorder="1" applyAlignment="1">
      <alignment vertical="center"/>
    </xf>
    <xf numFmtId="3" fontId="7" fillId="0" borderId="40" xfId="2" applyNumberFormat="1" applyFont="1" applyFill="1" applyBorder="1" applyAlignment="1">
      <alignment vertical="center"/>
    </xf>
    <xf numFmtId="3" fontId="7" fillId="0" borderId="35" xfId="2" applyNumberFormat="1" applyFont="1" applyFill="1" applyBorder="1" applyAlignment="1">
      <alignment vertical="center"/>
    </xf>
    <xf numFmtId="3" fontId="6" fillId="8" borderId="39" xfId="2" applyNumberFormat="1" applyFont="1" applyFill="1" applyBorder="1" applyAlignment="1">
      <alignment vertical="center"/>
    </xf>
    <xf numFmtId="3" fontId="7" fillId="4" borderId="1" xfId="2" applyNumberFormat="1" applyFont="1" applyFill="1" applyBorder="1" applyAlignment="1">
      <alignment horizontal="center" vertical="center"/>
    </xf>
    <xf numFmtId="3" fontId="7" fillId="4" borderId="6" xfId="2" applyNumberFormat="1" applyFont="1" applyFill="1" applyBorder="1" applyAlignment="1">
      <alignment horizontal="center" vertical="center"/>
    </xf>
    <xf numFmtId="3" fontId="6" fillId="8" borderId="23" xfId="2" applyNumberFormat="1" applyFont="1" applyFill="1" applyBorder="1" applyAlignment="1">
      <alignment horizontal="center" vertical="center"/>
    </xf>
    <xf numFmtId="3" fontId="6" fillId="8" borderId="24" xfId="2" applyNumberFormat="1" applyFont="1" applyFill="1" applyBorder="1" applyAlignment="1">
      <alignment horizontal="center" vertical="center"/>
    </xf>
    <xf numFmtId="3" fontId="4" fillId="9" borderId="24" xfId="0" applyNumberFormat="1" applyFont="1" applyFill="1" applyBorder="1" applyAlignment="1">
      <alignment horizontal="center"/>
    </xf>
    <xf numFmtId="3" fontId="6" fillId="8" borderId="39" xfId="2" applyNumberFormat="1" applyFont="1" applyFill="1" applyBorder="1" applyAlignment="1">
      <alignment horizontal="center" vertical="center"/>
    </xf>
    <xf numFmtId="3" fontId="6" fillId="8" borderId="8" xfId="2" applyNumberFormat="1" applyFont="1" applyFill="1" applyBorder="1" applyAlignment="1">
      <alignment horizontal="center" vertical="center"/>
    </xf>
    <xf numFmtId="0" fontId="6" fillId="4" borderId="23" xfId="2" applyFont="1" applyFill="1" applyBorder="1" applyAlignment="1">
      <alignment horizontal="center" wrapText="1"/>
    </xf>
    <xf numFmtId="0" fontId="6" fillId="4" borderId="24" xfId="2" applyFont="1" applyFill="1" applyBorder="1" applyAlignment="1">
      <alignment horizontal="center" wrapText="1"/>
    </xf>
    <xf numFmtId="0" fontId="6" fillId="4" borderId="24" xfId="2" applyNumberFormat="1" applyFont="1" applyFill="1" applyBorder="1" applyAlignment="1">
      <alignment horizontal="center" wrapText="1"/>
    </xf>
    <xf numFmtId="0" fontId="6" fillId="4" borderId="39" xfId="2" applyNumberFormat="1" applyFont="1" applyFill="1" applyBorder="1" applyAlignment="1">
      <alignment horizontal="center" wrapText="1"/>
    </xf>
    <xf numFmtId="3" fontId="7" fillId="4" borderId="1" xfId="2" applyNumberFormat="1" applyFont="1" applyFill="1" applyBorder="1" applyAlignment="1">
      <alignment horizontal="center"/>
    </xf>
    <xf numFmtId="3" fontId="7" fillId="4" borderId="6" xfId="2" applyNumberFormat="1" applyFont="1" applyFill="1" applyBorder="1" applyAlignment="1">
      <alignment horizontal="center"/>
    </xf>
    <xf numFmtId="3" fontId="6" fillId="8" borderId="23" xfId="2" applyNumberFormat="1" applyFont="1" applyFill="1" applyBorder="1" applyAlignment="1">
      <alignment horizontal="center"/>
    </xf>
    <xf numFmtId="3" fontId="6" fillId="8" borderId="24" xfId="2" applyNumberFormat="1" applyFont="1" applyFill="1" applyBorder="1" applyAlignment="1">
      <alignment horizontal="center"/>
    </xf>
    <xf numFmtId="3" fontId="6" fillId="8" borderId="39" xfId="2" applyNumberFormat="1" applyFont="1" applyFill="1" applyBorder="1" applyAlignment="1">
      <alignment horizontal="center"/>
    </xf>
    <xf numFmtId="3" fontId="6" fillId="8" borderId="8" xfId="2" applyNumberFormat="1" applyFont="1" applyFill="1" applyBorder="1" applyAlignment="1">
      <alignment horizontal="center"/>
    </xf>
    <xf numFmtId="3" fontId="7" fillId="4" borderId="4" xfId="2" applyNumberFormat="1" applyFont="1" applyFill="1" applyBorder="1" applyAlignment="1">
      <alignment horizontal="center" vertical="center"/>
    </xf>
    <xf numFmtId="3" fontId="7" fillId="4" borderId="35" xfId="2" applyNumberFormat="1" applyFont="1" applyFill="1" applyBorder="1" applyAlignment="1">
      <alignment horizontal="center" vertical="center"/>
    </xf>
    <xf numFmtId="3" fontId="7" fillId="4" borderId="18" xfId="2" applyNumberFormat="1" applyFont="1" applyFill="1" applyBorder="1" applyAlignment="1">
      <alignment horizontal="center" vertical="center"/>
    </xf>
    <xf numFmtId="3" fontId="7" fillId="4" borderId="40" xfId="2" applyNumberFormat="1" applyFont="1" applyFill="1" applyBorder="1" applyAlignment="1">
      <alignment horizontal="center" vertical="center"/>
    </xf>
    <xf numFmtId="3" fontId="7" fillId="4" borderId="15" xfId="2" applyNumberFormat="1" applyFont="1" applyFill="1" applyBorder="1" applyAlignment="1">
      <alignment horizontal="center" vertical="center"/>
    </xf>
    <xf numFmtId="3" fontId="7" fillId="4" borderId="38" xfId="2" applyNumberFormat="1" applyFont="1" applyFill="1" applyBorder="1" applyAlignment="1">
      <alignment horizontal="center" vertical="center"/>
    </xf>
    <xf numFmtId="0" fontId="6" fillId="4" borderId="49" xfId="2" applyNumberFormat="1" applyFont="1" applyFill="1" applyBorder="1" applyAlignment="1">
      <alignment horizontal="center" wrapText="1"/>
    </xf>
    <xf numFmtId="0" fontId="9" fillId="8" borderId="8" xfId="2" applyFont="1" applyFill="1" applyBorder="1" applyAlignment="1">
      <alignment vertical="center"/>
    </xf>
    <xf numFmtId="0" fontId="9" fillId="0" borderId="29" xfId="2" applyFont="1" applyFill="1" applyBorder="1" applyAlignment="1">
      <alignment vertical="center"/>
    </xf>
    <xf numFmtId="0" fontId="9" fillId="0" borderId="29" xfId="0" applyFont="1" applyBorder="1" applyAlignment="1">
      <alignment horizontal="left"/>
    </xf>
    <xf numFmtId="0" fontId="0" fillId="0" borderId="61" xfId="0" applyBorder="1" applyAlignment="1">
      <alignment horizontal="left"/>
    </xf>
    <xf numFmtId="0" fontId="11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28" xfId="2" applyFont="1" applyFill="1" applyBorder="1" applyAlignment="1">
      <alignment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23" xfId="2" applyFont="1" applyFill="1" applyBorder="1" applyAlignment="1">
      <alignment horizontal="center" vertical="center"/>
    </xf>
    <xf numFmtId="0" fontId="9" fillId="4" borderId="24" xfId="2" applyFont="1" applyFill="1" applyBorder="1" applyAlignment="1">
      <alignment horizontal="center" vertical="center"/>
    </xf>
    <xf numFmtId="0" fontId="11" fillId="4" borderId="24" xfId="2" applyFont="1" applyFill="1" applyBorder="1" applyAlignment="1">
      <alignment horizontal="center" vertical="center"/>
    </xf>
    <xf numFmtId="3" fontId="9" fillId="8" borderId="23" xfId="2" applyNumberFormat="1" applyFont="1" applyFill="1" applyBorder="1" applyAlignment="1">
      <alignment horizontal="center" vertical="center"/>
    </xf>
    <xf numFmtId="3" fontId="9" fillId="8" borderId="24" xfId="2" applyNumberFormat="1" applyFont="1" applyFill="1" applyBorder="1" applyAlignment="1">
      <alignment horizontal="center" vertical="center"/>
    </xf>
    <xf numFmtId="3" fontId="11" fillId="9" borderId="24" xfId="0" applyNumberFormat="1" applyFont="1" applyFill="1" applyBorder="1" applyAlignment="1">
      <alignment horizontal="center"/>
    </xf>
    <xf numFmtId="3" fontId="11" fillId="9" borderId="25" xfId="0" applyNumberFormat="1" applyFont="1" applyFill="1" applyBorder="1" applyAlignment="1">
      <alignment horizontal="center"/>
    </xf>
    <xf numFmtId="3" fontId="9" fillId="8" borderId="23" xfId="2" applyNumberFormat="1" applyFont="1" applyFill="1" applyBorder="1" applyAlignment="1">
      <alignment horizontal="center"/>
    </xf>
    <xf numFmtId="3" fontId="9" fillId="8" borderId="24" xfId="2" applyNumberFormat="1" applyFont="1" applyFill="1" applyBorder="1" applyAlignment="1">
      <alignment horizontal="center"/>
    </xf>
    <xf numFmtId="3" fontId="11" fillId="8" borderId="24" xfId="2" applyNumberFormat="1" applyFont="1" applyFill="1" applyBorder="1" applyAlignment="1">
      <alignment horizontal="center" vertical="center"/>
    </xf>
    <xf numFmtId="3" fontId="11" fillId="8" borderId="25" xfId="2" applyNumberFormat="1" applyFont="1" applyFill="1" applyBorder="1" applyAlignment="1">
      <alignment horizontal="center" vertical="center"/>
    </xf>
    <xf numFmtId="0" fontId="9" fillId="0" borderId="61" xfId="0" applyFont="1" applyBorder="1" applyAlignment="1">
      <alignment horizontal="left"/>
    </xf>
    <xf numFmtId="3" fontId="11" fillId="8" borderId="39" xfId="2" applyNumberFormat="1" applyFont="1" applyFill="1" applyBorder="1" applyAlignment="1">
      <alignment horizontal="center" vertical="center"/>
    </xf>
    <xf numFmtId="3" fontId="11" fillId="8" borderId="24" xfId="2" applyNumberFormat="1" applyFont="1" applyFill="1" applyBorder="1" applyAlignment="1">
      <alignment horizontal="center"/>
    </xf>
    <xf numFmtId="0" fontId="9" fillId="0" borderId="29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3" fontId="2" fillId="2" borderId="25" xfId="0" applyNumberFormat="1" applyFont="1" applyFill="1" applyBorder="1" applyAlignment="1">
      <alignment horizontal="center" vertical="center"/>
    </xf>
    <xf numFmtId="9" fontId="2" fillId="2" borderId="25" xfId="0" applyNumberFormat="1" applyFont="1" applyFill="1" applyBorder="1" applyAlignment="1">
      <alignment horizontal="center" vertical="center"/>
    </xf>
    <xf numFmtId="3" fontId="0" fillId="0" borderId="20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18" borderId="21" xfId="0" applyNumberFormat="1" applyFill="1" applyBorder="1" applyAlignment="1">
      <alignment horizontal="center" vertical="center"/>
    </xf>
    <xf numFmtId="9" fontId="0" fillId="18" borderId="21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18" borderId="13" xfId="0" applyNumberFormat="1" applyFill="1" applyBorder="1" applyAlignment="1">
      <alignment horizontal="center" vertical="center"/>
    </xf>
    <xf numFmtId="9" fontId="0" fillId="18" borderId="13" xfId="0" applyNumberFormat="1" applyFill="1" applyBorder="1" applyAlignment="1">
      <alignment horizontal="center" vertical="center"/>
    </xf>
    <xf numFmtId="3" fontId="0" fillId="0" borderId="26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18" borderId="27" xfId="0" applyNumberFormat="1" applyFill="1" applyBorder="1" applyAlignment="1">
      <alignment horizontal="center" vertical="center"/>
    </xf>
    <xf numFmtId="9" fontId="0" fillId="18" borderId="27" xfId="0" applyNumberFormat="1" applyFill="1" applyBorder="1" applyAlignment="1">
      <alignment horizontal="center" vertical="center"/>
    </xf>
    <xf numFmtId="0" fontId="2" fillId="3" borderId="1" xfId="0" applyFont="1" applyFill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2" fillId="4" borderId="1" xfId="0" applyNumberFormat="1" applyFont="1" applyFill="1" applyBorder="1"/>
    <xf numFmtId="3" fontId="2" fillId="0" borderId="1" xfId="0" applyNumberFormat="1" applyFont="1" applyBorder="1"/>
    <xf numFmtId="0" fontId="0" fillId="0" borderId="1" xfId="0" applyBorder="1" applyAlignment="1">
      <alignment horizontal="left"/>
    </xf>
    <xf numFmtId="0" fontId="9" fillId="0" borderId="30" xfId="2" applyFont="1" applyFill="1" applyBorder="1" applyAlignment="1">
      <alignment vertical="center"/>
    </xf>
    <xf numFmtId="17" fontId="16" fillId="4" borderId="1" xfId="0" applyNumberFormat="1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/>
    </xf>
    <xf numFmtId="3" fontId="2" fillId="3" borderId="24" xfId="0" applyNumberFormat="1" applyFont="1" applyFill="1" applyBorder="1" applyAlignment="1">
      <alignment horizontal="center"/>
    </xf>
    <xf numFmtId="3" fontId="2" fillId="3" borderId="25" xfId="0" applyNumberFormat="1" applyFont="1" applyFill="1" applyBorder="1" applyAlignment="1">
      <alignment horizontal="center"/>
    </xf>
    <xf numFmtId="3" fontId="2" fillId="3" borderId="39" xfId="0" applyNumberFormat="1" applyFont="1" applyFill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19" borderId="21" xfId="0" applyNumberFormat="1" applyFill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19" borderId="43" xfId="0" applyNumberFormat="1" applyFill="1" applyBorder="1" applyAlignment="1">
      <alignment horizontal="center"/>
    </xf>
    <xf numFmtId="17" fontId="2" fillId="1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7" fillId="4" borderId="12" xfId="2" applyNumberFormat="1" applyFont="1" applyFill="1" applyBorder="1" applyAlignment="1">
      <alignment horizontal="center"/>
    </xf>
    <xf numFmtId="0" fontId="7" fillId="4" borderId="12" xfId="2" applyFont="1" applyFill="1" applyBorder="1" applyAlignment="1">
      <alignment horizontal="center"/>
    </xf>
    <xf numFmtId="9" fontId="7" fillId="22" borderId="53" xfId="2" applyNumberFormat="1" applyFont="1" applyFill="1" applyBorder="1" applyAlignment="1">
      <alignment horizontal="center"/>
    </xf>
    <xf numFmtId="3" fontId="7" fillId="4" borderId="12" xfId="2" applyNumberFormat="1" applyFont="1" applyFill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/>
    </xf>
    <xf numFmtId="3" fontId="7" fillId="4" borderId="17" xfId="2" applyNumberFormat="1" applyFont="1" applyFill="1" applyBorder="1" applyAlignment="1">
      <alignment horizontal="center" vertical="center"/>
    </xf>
    <xf numFmtId="3" fontId="7" fillId="4" borderId="14" xfId="2" applyNumberFormat="1" applyFont="1" applyFill="1" applyBorder="1" applyAlignment="1">
      <alignment horizontal="center" vertical="center"/>
    </xf>
    <xf numFmtId="3" fontId="7" fillId="4" borderId="26" xfId="2" applyNumberFormat="1" applyFont="1" applyFill="1" applyBorder="1" applyAlignment="1">
      <alignment horizontal="center" vertical="center"/>
    </xf>
    <xf numFmtId="9" fontId="6" fillId="8" borderId="49" xfId="2" applyNumberFormat="1" applyFont="1" applyFill="1" applyBorder="1" applyAlignment="1">
      <alignment horizontal="center"/>
    </xf>
    <xf numFmtId="3" fontId="11" fillId="8" borderId="39" xfId="2" applyNumberFormat="1" applyFont="1" applyFill="1" applyBorder="1" applyAlignment="1">
      <alignment horizontal="center"/>
    </xf>
    <xf numFmtId="0" fontId="9" fillId="8" borderId="23" xfId="2" applyFont="1" applyFill="1" applyBorder="1" applyAlignment="1">
      <alignment vertical="center"/>
    </xf>
    <xf numFmtId="3" fontId="2" fillId="2" borderId="1" xfId="0" applyNumberFormat="1" applyFont="1" applyFill="1" applyBorder="1"/>
    <xf numFmtId="3" fontId="7" fillId="2" borderId="29" xfId="2" applyNumberFormat="1" applyFont="1" applyFill="1" applyBorder="1" applyAlignment="1">
      <alignment horizontal="center"/>
    </xf>
    <xf numFmtId="3" fontId="7" fillId="2" borderId="55" xfId="2" applyNumberFormat="1" applyFont="1" applyFill="1" applyBorder="1" applyAlignment="1">
      <alignment horizontal="center"/>
    </xf>
    <xf numFmtId="0" fontId="22" fillId="10" borderId="62" xfId="2" applyFont="1" applyFill="1" applyBorder="1" applyAlignment="1">
      <alignment horizontal="center" vertical="center"/>
    </xf>
    <xf numFmtId="0" fontId="22" fillId="10" borderId="60" xfId="2" applyFont="1" applyFill="1" applyBorder="1" applyAlignment="1">
      <alignment horizontal="center" vertical="center" wrapText="1"/>
    </xf>
    <xf numFmtId="0" fontId="23" fillId="10" borderId="60" xfId="2" applyNumberFormat="1" applyFont="1" applyFill="1" applyBorder="1" applyAlignment="1">
      <alignment horizontal="center" vertical="center" wrapText="1"/>
    </xf>
    <xf numFmtId="0" fontId="23" fillId="4" borderId="60" xfId="2" applyNumberFormat="1" applyFont="1" applyFill="1" applyBorder="1" applyAlignment="1">
      <alignment horizontal="center" vertical="center" wrapText="1"/>
    </xf>
    <xf numFmtId="0" fontId="16" fillId="8" borderId="23" xfId="2" applyFont="1" applyFill="1" applyBorder="1" applyAlignment="1">
      <alignment vertical="center"/>
    </xf>
    <xf numFmtId="3" fontId="16" fillId="8" borderId="24" xfId="2" applyNumberFormat="1" applyFont="1" applyFill="1" applyBorder="1" applyAlignment="1">
      <alignment horizontal="center" vertical="center"/>
    </xf>
    <xf numFmtId="0" fontId="17" fillId="4" borderId="23" xfId="0" applyFont="1" applyFill="1" applyBorder="1"/>
    <xf numFmtId="3" fontId="16" fillId="4" borderId="24" xfId="0" applyNumberFormat="1" applyFont="1" applyFill="1" applyBorder="1" applyAlignment="1">
      <alignment horizontal="center" vertical="center"/>
    </xf>
    <xf numFmtId="0" fontId="16" fillId="2" borderId="23" xfId="0" applyFont="1" applyFill="1" applyBorder="1"/>
    <xf numFmtId="3" fontId="16" fillId="2" borderId="24" xfId="0" applyNumberFormat="1" applyFont="1" applyFill="1" applyBorder="1" applyAlignment="1">
      <alignment horizontal="center" vertical="center"/>
    </xf>
    <xf numFmtId="3" fontId="16" fillId="2" borderId="39" xfId="0" applyNumberFormat="1" applyFont="1" applyFill="1" applyBorder="1" applyAlignment="1">
      <alignment horizontal="center" vertical="center"/>
    </xf>
    <xf numFmtId="3" fontId="16" fillId="2" borderId="49" xfId="0" applyNumberFormat="1" applyFont="1" applyFill="1" applyBorder="1" applyAlignment="1">
      <alignment horizontal="center" vertical="center"/>
    </xf>
    <xf numFmtId="9" fontId="16" fillId="2" borderId="49" xfId="0" applyNumberFormat="1" applyFont="1" applyFill="1" applyBorder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center"/>
    </xf>
    <xf numFmtId="9" fontId="0" fillId="0" borderId="12" xfId="0" applyNumberFormat="1" applyBorder="1"/>
    <xf numFmtId="9" fontId="0" fillId="0" borderId="13" xfId="0" applyNumberFormat="1" applyBorder="1"/>
    <xf numFmtId="9" fontId="0" fillId="0" borderId="26" xfId="0" applyNumberFormat="1" applyBorder="1"/>
    <xf numFmtId="9" fontId="0" fillId="0" borderId="4" xfId="0" applyNumberFormat="1" applyBorder="1"/>
    <xf numFmtId="9" fontId="0" fillId="0" borderId="27" xfId="0" applyNumberFormat="1" applyBorder="1"/>
    <xf numFmtId="9" fontId="0" fillId="0" borderId="20" xfId="0" applyNumberFormat="1" applyBorder="1"/>
    <xf numFmtId="9" fontId="0" fillId="0" borderId="2" xfId="0" applyNumberFormat="1" applyBorder="1"/>
    <xf numFmtId="9" fontId="0" fillId="0" borderId="21" xfId="0" applyNumberFormat="1" applyBorder="1"/>
    <xf numFmtId="9" fontId="2" fillId="2" borderId="23" xfId="0" applyNumberFormat="1" applyFont="1" applyFill="1" applyBorder="1"/>
    <xf numFmtId="9" fontId="2" fillId="2" borderId="24" xfId="0" applyNumberFormat="1" applyFont="1" applyFill="1" applyBorder="1"/>
    <xf numFmtId="9" fontId="2" fillId="2" borderId="25" xfId="0" applyNumberFormat="1" applyFont="1" applyFill="1" applyBorder="1"/>
    <xf numFmtId="9" fontId="2" fillId="3" borderId="23" xfId="0" applyNumberFormat="1" applyFont="1" applyFill="1" applyBorder="1"/>
    <xf numFmtId="9" fontId="2" fillId="3" borderId="24" xfId="0" applyNumberFormat="1" applyFont="1" applyFill="1" applyBorder="1"/>
    <xf numFmtId="9" fontId="2" fillId="3" borderId="25" xfId="0" applyNumberFormat="1" applyFont="1" applyFill="1" applyBorder="1"/>
    <xf numFmtId="3" fontId="0" fillId="0" borderId="20" xfId="0" applyNumberFormat="1" applyBorder="1"/>
    <xf numFmtId="3" fontId="0" fillId="0" borderId="2" xfId="0" applyNumberFormat="1" applyBorder="1"/>
    <xf numFmtId="3" fontId="0" fillId="0" borderId="2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26" xfId="0" applyNumberFormat="1" applyBorder="1"/>
    <xf numFmtId="3" fontId="0" fillId="0" borderId="4" xfId="0" applyNumberFormat="1" applyBorder="1"/>
    <xf numFmtId="3" fontId="0" fillId="0" borderId="27" xfId="0" applyNumberFormat="1" applyBorder="1"/>
    <xf numFmtId="3" fontId="2" fillId="2" borderId="7" xfId="0" applyNumberFormat="1" applyFont="1" applyFill="1" applyBorder="1"/>
    <xf numFmtId="0" fontId="2" fillId="2" borderId="49" xfId="0" applyFont="1" applyFill="1" applyBorder="1" applyAlignment="1">
      <alignment horizontal="left"/>
    </xf>
    <xf numFmtId="0" fontId="2" fillId="3" borderId="49" xfId="0" applyFont="1" applyFill="1" applyBorder="1" applyAlignment="1">
      <alignment horizontal="left"/>
    </xf>
    <xf numFmtId="0" fontId="2" fillId="2" borderId="57" xfId="0" applyFont="1" applyFill="1" applyBorder="1" applyAlignment="1">
      <alignment horizontal="left"/>
    </xf>
    <xf numFmtId="3" fontId="2" fillId="2" borderId="36" xfId="0" applyNumberFormat="1" applyFont="1" applyFill="1" applyBorder="1"/>
    <xf numFmtId="3" fontId="2" fillId="2" borderId="2" xfId="0" applyNumberFormat="1" applyFont="1" applyFill="1" applyBorder="1"/>
    <xf numFmtId="3" fontId="2" fillId="2" borderId="50" xfId="0" applyNumberFormat="1" applyFont="1" applyFill="1" applyBorder="1"/>
    <xf numFmtId="3" fontId="2" fillId="2" borderId="51" xfId="0" applyNumberFormat="1" applyFont="1" applyFill="1" applyBorder="1"/>
    <xf numFmtId="3" fontId="2" fillId="2" borderId="69" xfId="0" applyNumberFormat="1" applyFont="1" applyFill="1" applyBorder="1"/>
    <xf numFmtId="9" fontId="2" fillId="2" borderId="50" xfId="0" applyNumberFormat="1" applyFont="1" applyFill="1" applyBorder="1"/>
    <xf numFmtId="9" fontId="2" fillId="2" borderId="51" xfId="0" applyNumberFormat="1" applyFont="1" applyFill="1" applyBorder="1"/>
    <xf numFmtId="9" fontId="2" fillId="2" borderId="69" xfId="0" applyNumberFormat="1" applyFont="1" applyFill="1" applyBorder="1"/>
    <xf numFmtId="0" fontId="14" fillId="17" borderId="18" xfId="0" applyFont="1" applyFill="1" applyBorder="1" applyAlignment="1">
      <alignment horizontal="center" vertical="center"/>
    </xf>
    <xf numFmtId="0" fontId="14" fillId="15" borderId="18" xfId="0" applyFont="1" applyFill="1" applyBorder="1" applyAlignment="1">
      <alignment horizontal="center" vertical="center"/>
    </xf>
    <xf numFmtId="0" fontId="2" fillId="16" borderId="1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/>
    <xf numFmtId="0" fontId="1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3" fontId="26" fillId="2" borderId="28" xfId="2" applyNumberFormat="1" applyFont="1" applyFill="1" applyBorder="1" applyAlignment="1">
      <alignment horizontal="center"/>
    </xf>
    <xf numFmtId="3" fontId="26" fillId="2" borderId="54" xfId="2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16" fillId="0" borderId="0" xfId="0" applyFont="1" applyFill="1" applyBorder="1" applyAlignment="1"/>
    <xf numFmtId="0" fontId="0" fillId="0" borderId="0" xfId="0" applyFill="1" applyBorder="1"/>
    <xf numFmtId="9" fontId="7" fillId="22" borderId="55" xfId="2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/>
    </xf>
    <xf numFmtId="0" fontId="6" fillId="4" borderId="24" xfId="2" applyFont="1" applyFill="1" applyBorder="1" applyAlignment="1">
      <alignment horizontal="center" vertical="center"/>
    </xf>
    <xf numFmtId="0" fontId="6" fillId="4" borderId="39" xfId="2" applyFont="1" applyFill="1" applyBorder="1" applyAlignment="1">
      <alignment horizontal="center" vertical="center"/>
    </xf>
    <xf numFmtId="0" fontId="6" fillId="4" borderId="23" xfId="2" applyFont="1" applyFill="1" applyBorder="1" applyAlignment="1">
      <alignment horizontal="center"/>
    </xf>
    <xf numFmtId="0" fontId="6" fillId="4" borderId="24" xfId="2" applyFont="1" applyFill="1" applyBorder="1" applyAlignment="1">
      <alignment horizontal="center"/>
    </xf>
    <xf numFmtId="0" fontId="6" fillId="4" borderId="24" xfId="2" applyNumberFormat="1" applyFont="1" applyFill="1" applyBorder="1" applyAlignment="1">
      <alignment horizontal="center"/>
    </xf>
    <xf numFmtId="0" fontId="6" fillId="4" borderId="49" xfId="2" applyNumberFormat="1" applyFont="1" applyFill="1" applyBorder="1" applyAlignment="1">
      <alignment horizontal="center"/>
    </xf>
    <xf numFmtId="17" fontId="6" fillId="4" borderId="8" xfId="2" applyNumberFormat="1" applyFont="1" applyFill="1" applyBorder="1" applyAlignment="1">
      <alignment horizontal="center"/>
    </xf>
    <xf numFmtId="0" fontId="5" fillId="0" borderId="0" xfId="0" applyFont="1" applyFill="1" applyAlignment="1"/>
    <xf numFmtId="9" fontId="0" fillId="0" borderId="20" xfId="0" applyNumberForma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9" fontId="0" fillId="0" borderId="12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6" xfId="0" applyNumberFormat="1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3" fontId="0" fillId="0" borderId="3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19" borderId="54" xfId="0" applyNumberFormat="1" applyFill="1" applyBorder="1" applyAlignment="1">
      <alignment horizontal="center"/>
    </xf>
    <xf numFmtId="3" fontId="0" fillId="19" borderId="64" xfId="0" applyNumberFormat="1" applyFill="1" applyBorder="1" applyAlignment="1">
      <alignment horizontal="center"/>
    </xf>
    <xf numFmtId="3" fontId="2" fillId="3" borderId="49" xfId="0" applyNumberFormat="1" applyFont="1" applyFill="1" applyBorder="1" applyAlignment="1">
      <alignment horizontal="center"/>
    </xf>
    <xf numFmtId="0" fontId="27" fillId="0" borderId="0" xfId="0" applyFont="1"/>
    <xf numFmtId="9" fontId="7" fillId="22" borderId="58" xfId="2" applyNumberFormat="1" applyFont="1" applyFill="1" applyBorder="1" applyAlignment="1">
      <alignment horizontal="center"/>
    </xf>
    <xf numFmtId="9" fontId="7" fillId="22" borderId="56" xfId="2" applyNumberFormat="1" applyFont="1" applyFill="1" applyBorder="1" applyAlignment="1">
      <alignment horizontal="center"/>
    </xf>
    <xf numFmtId="0" fontId="27" fillId="23" borderId="8" xfId="2" applyFont="1" applyFill="1" applyBorder="1" applyAlignment="1">
      <alignment vertical="center"/>
    </xf>
    <xf numFmtId="3" fontId="27" fillId="23" borderId="23" xfId="2" applyNumberFormat="1" applyFont="1" applyFill="1" applyBorder="1" applyAlignment="1">
      <alignment horizontal="center"/>
    </xf>
    <xf numFmtId="3" fontId="27" fillId="23" borderId="24" xfId="2" applyNumberFormat="1" applyFont="1" applyFill="1" applyBorder="1" applyAlignment="1">
      <alignment horizontal="center"/>
    </xf>
    <xf numFmtId="3" fontId="27" fillId="23" borderId="25" xfId="2" applyNumberFormat="1" applyFont="1" applyFill="1" applyBorder="1" applyAlignment="1">
      <alignment horizontal="center"/>
    </xf>
    <xf numFmtId="3" fontId="27" fillId="23" borderId="39" xfId="2" applyNumberFormat="1" applyFont="1" applyFill="1" applyBorder="1" applyAlignment="1">
      <alignment horizontal="center"/>
    </xf>
    <xf numFmtId="9" fontId="18" fillId="23" borderId="49" xfId="2" applyNumberFormat="1" applyFont="1" applyFill="1" applyBorder="1" applyAlignment="1">
      <alignment horizontal="center"/>
    </xf>
    <xf numFmtId="17" fontId="25" fillId="4" borderId="66" xfId="2" applyNumberFormat="1" applyFont="1" applyFill="1" applyBorder="1" applyAlignment="1">
      <alignment horizontal="center" vertical="center" wrapText="1"/>
    </xf>
    <xf numFmtId="0" fontId="23" fillId="4" borderId="65" xfId="2" applyNumberFormat="1" applyFont="1" applyFill="1" applyBorder="1" applyAlignment="1">
      <alignment horizontal="center" vertical="center" wrapText="1"/>
    </xf>
    <xf numFmtId="3" fontId="16" fillId="8" borderId="39" xfId="2" applyNumberFormat="1" applyFont="1" applyFill="1" applyBorder="1" applyAlignment="1">
      <alignment horizontal="center" vertical="center"/>
    </xf>
    <xf numFmtId="3" fontId="16" fillId="4" borderId="39" xfId="0" applyNumberFormat="1" applyFont="1" applyFill="1" applyBorder="1" applyAlignment="1">
      <alignment horizontal="center" vertical="center"/>
    </xf>
    <xf numFmtId="3" fontId="16" fillId="8" borderId="49" xfId="2" applyNumberFormat="1" applyFont="1" applyFill="1" applyBorder="1" applyAlignment="1">
      <alignment horizontal="center" vertical="center"/>
    </xf>
    <xf numFmtId="3" fontId="16" fillId="4" borderId="49" xfId="0" applyNumberFormat="1" applyFont="1" applyFill="1" applyBorder="1" applyAlignment="1">
      <alignment horizontal="center" vertical="center"/>
    </xf>
    <xf numFmtId="9" fontId="16" fillId="4" borderId="10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0" fontId="17" fillId="0" borderId="26" xfId="0" applyFont="1" applyFill="1" applyBorder="1" applyAlignment="1">
      <alignment horizontal="left"/>
    </xf>
    <xf numFmtId="0" fontId="0" fillId="0" borderId="20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3" fontId="2" fillId="3" borderId="33" xfId="0" applyNumberFormat="1" applyFont="1" applyFill="1" applyBorder="1"/>
    <xf numFmtId="3" fontId="2" fillId="3" borderId="18" xfId="0" applyNumberFormat="1" applyFont="1" applyFill="1" applyBorder="1"/>
    <xf numFmtId="0" fontId="18" fillId="0" borderId="12" xfId="0" applyFont="1" applyBorder="1" applyAlignment="1">
      <alignment horizontal="left" indent="1"/>
    </xf>
    <xf numFmtId="3" fontId="0" fillId="19" borderId="40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left" indent="1"/>
    </xf>
    <xf numFmtId="0" fontId="0" fillId="0" borderId="29" xfId="0" applyBorder="1" applyAlignment="1">
      <alignment horizontal="left" indent="1"/>
    </xf>
    <xf numFmtId="0" fontId="0" fillId="0" borderId="30" xfId="0" applyBorder="1" applyAlignment="1">
      <alignment horizontal="left" indent="1"/>
    </xf>
    <xf numFmtId="9" fontId="26" fillId="2" borderId="28" xfId="2" applyNumberFormat="1" applyFont="1" applyFill="1" applyBorder="1" applyAlignment="1">
      <alignment horizontal="center"/>
    </xf>
    <xf numFmtId="3" fontId="17" fillId="2" borderId="49" xfId="0" applyNumberFormat="1" applyFont="1" applyFill="1" applyBorder="1" applyAlignment="1">
      <alignment horizontal="center" vertical="center"/>
    </xf>
    <xf numFmtId="9" fontId="26" fillId="2" borderId="54" xfId="2" applyNumberFormat="1" applyFont="1" applyFill="1" applyBorder="1" applyAlignment="1">
      <alignment horizontal="center"/>
    </xf>
    <xf numFmtId="0" fontId="25" fillId="4" borderId="49" xfId="2" applyNumberFormat="1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horizontal="center" vertical="center" wrapText="1"/>
    </xf>
    <xf numFmtId="0" fontId="2" fillId="12" borderId="24" xfId="0" applyFont="1" applyFill="1" applyBorder="1" applyAlignment="1">
      <alignment horizontal="center" vertical="center" wrapText="1"/>
    </xf>
    <xf numFmtId="0" fontId="2" fillId="12" borderId="39" xfId="0" applyFont="1" applyFill="1" applyBorder="1" applyAlignment="1">
      <alignment horizontal="center" vertical="center" wrapText="1"/>
    </xf>
    <xf numFmtId="3" fontId="0" fillId="0" borderId="6" xfId="0" applyNumberFormat="1" applyBorder="1"/>
    <xf numFmtId="17" fontId="2" fillId="12" borderId="49" xfId="0" applyNumberFormat="1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/>
    </xf>
    <xf numFmtId="9" fontId="0" fillId="0" borderId="55" xfId="0" applyNumberFormat="1" applyBorder="1"/>
    <xf numFmtId="0" fontId="18" fillId="0" borderId="26" xfId="0" applyFont="1" applyBorder="1" applyAlignment="1">
      <alignment horizontal="left" indent="1"/>
    </xf>
    <xf numFmtId="3" fontId="0" fillId="0" borderId="35" xfId="0" applyNumberFormat="1" applyBorder="1"/>
    <xf numFmtId="9" fontId="0" fillId="0" borderId="59" xfId="0" applyNumberFormat="1" applyBorder="1"/>
    <xf numFmtId="0" fontId="2" fillId="3" borderId="23" xfId="0" applyFont="1" applyFill="1" applyBorder="1" applyAlignment="1">
      <alignment horizontal="left"/>
    </xf>
    <xf numFmtId="3" fontId="2" fillId="3" borderId="49" xfId="0" applyNumberFormat="1" applyFont="1" applyFill="1" applyBorder="1"/>
    <xf numFmtId="3" fontId="2" fillId="3" borderId="9" xfId="0" applyNumberFormat="1" applyFont="1" applyFill="1" applyBorder="1"/>
    <xf numFmtId="9" fontId="2" fillId="3" borderId="49" xfId="0" applyNumberFormat="1" applyFont="1" applyFill="1" applyBorder="1"/>
    <xf numFmtId="0" fontId="2" fillId="6" borderId="41" xfId="0" applyFont="1" applyFill="1" applyBorder="1" applyAlignment="1">
      <alignment horizontal="left"/>
    </xf>
    <xf numFmtId="3" fontId="0" fillId="6" borderId="42" xfId="0" applyNumberFormat="1" applyFill="1" applyBorder="1"/>
    <xf numFmtId="3" fontId="0" fillId="6" borderId="3" xfId="0" applyNumberFormat="1" applyFill="1" applyBorder="1"/>
    <xf numFmtId="3" fontId="0" fillId="6" borderId="64" xfId="0" applyNumberFormat="1" applyFill="1" applyBorder="1"/>
    <xf numFmtId="3" fontId="0" fillId="6" borderId="0" xfId="0" applyNumberFormat="1" applyFill="1" applyBorder="1"/>
    <xf numFmtId="9" fontId="0" fillId="6" borderId="64" xfId="0" applyNumberFormat="1" applyFill="1" applyBorder="1"/>
    <xf numFmtId="0" fontId="18" fillId="0" borderId="20" xfId="0" applyFont="1" applyBorder="1" applyAlignment="1">
      <alignment horizontal="left" indent="1"/>
    </xf>
    <xf numFmtId="3" fontId="0" fillId="0" borderId="31" xfId="0" applyNumberFormat="1" applyBorder="1"/>
    <xf numFmtId="3" fontId="0" fillId="0" borderId="54" xfId="0" applyNumberFormat="1" applyBorder="1"/>
    <xf numFmtId="3" fontId="0" fillId="0" borderId="68" xfId="0" applyNumberFormat="1" applyBorder="1"/>
    <xf numFmtId="9" fontId="0" fillId="0" borderId="54" xfId="0" applyNumberFormat="1" applyBorder="1"/>
    <xf numFmtId="0" fontId="2" fillId="8" borderId="23" xfId="0" applyFont="1" applyFill="1" applyBorder="1" applyAlignment="1">
      <alignment horizontal="left"/>
    </xf>
    <xf numFmtId="3" fontId="2" fillId="8" borderId="24" xfId="0" applyNumberFormat="1" applyFont="1" applyFill="1" applyBorder="1"/>
    <xf numFmtId="3" fontId="2" fillId="8" borderId="39" xfId="0" applyNumberFormat="1" applyFont="1" applyFill="1" applyBorder="1"/>
    <xf numFmtId="3" fontId="2" fillId="8" borderId="49" xfId="0" applyNumberFormat="1" applyFont="1" applyFill="1" applyBorder="1"/>
    <xf numFmtId="3" fontId="2" fillId="8" borderId="9" xfId="0" applyNumberFormat="1" applyFont="1" applyFill="1" applyBorder="1"/>
    <xf numFmtId="9" fontId="2" fillId="8" borderId="49" xfId="0" applyNumberFormat="1" applyFont="1" applyFill="1" applyBorder="1"/>
    <xf numFmtId="0" fontId="2" fillId="3" borderId="4" xfId="0" applyFont="1" applyFill="1" applyBorder="1" applyAlignment="1">
      <alignment horizontal="center" vertical="center"/>
    </xf>
    <xf numFmtId="0" fontId="19" fillId="0" borderId="0" xfId="3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23" fillId="4" borderId="49" xfId="2" applyFont="1" applyFill="1" applyBorder="1" applyAlignment="1">
      <alignment horizontal="center" vertical="center" wrapText="1"/>
    </xf>
    <xf numFmtId="0" fontId="23" fillId="4" borderId="37" xfId="2" applyFont="1" applyFill="1" applyBorder="1" applyAlignment="1">
      <alignment horizontal="center" vertical="center"/>
    </xf>
    <xf numFmtId="0" fontId="23" fillId="4" borderId="24" xfId="2" applyFont="1" applyFill="1" applyBorder="1" applyAlignment="1">
      <alignment horizontal="center" vertical="center"/>
    </xf>
    <xf numFmtId="0" fontId="25" fillId="4" borderId="24" xfId="2" applyNumberFormat="1" applyFont="1" applyFill="1" applyBorder="1" applyAlignment="1">
      <alignment horizontal="center" wrapText="1"/>
    </xf>
    <xf numFmtId="0" fontId="25" fillId="4" borderId="39" xfId="2" applyNumberFormat="1" applyFont="1" applyFill="1" applyBorder="1" applyAlignment="1">
      <alignment horizontal="center" wrapText="1"/>
    </xf>
    <xf numFmtId="17" fontId="25" fillId="4" borderId="8" xfId="2" applyNumberFormat="1" applyFont="1" applyFill="1" applyBorder="1" applyAlignment="1">
      <alignment horizontal="center" wrapText="1"/>
    </xf>
    <xf numFmtId="0" fontId="25" fillId="4" borderId="49" xfId="2" applyNumberFormat="1" applyFont="1" applyFill="1" applyBorder="1" applyAlignment="1">
      <alignment horizontal="center" wrapText="1"/>
    </xf>
    <xf numFmtId="0" fontId="23" fillId="10" borderId="54" xfId="2" applyFont="1" applyFill="1" applyBorder="1" applyAlignment="1">
      <alignment horizontal="left" vertical="center"/>
    </xf>
    <xf numFmtId="3" fontId="31" fillId="10" borderId="36" xfId="2" applyNumberFormat="1" applyFont="1" applyFill="1" applyBorder="1" applyAlignment="1">
      <alignment horizontal="right" vertical="center"/>
    </xf>
    <xf numFmtId="3" fontId="31" fillId="10" borderId="2" xfId="2" applyNumberFormat="1" applyFont="1" applyFill="1" applyBorder="1" applyAlignment="1">
      <alignment horizontal="right" vertical="center"/>
    </xf>
    <xf numFmtId="3" fontId="26" fillId="4" borderId="1" xfId="2" applyNumberFormat="1" applyFont="1" applyFill="1" applyBorder="1" applyAlignment="1">
      <alignment horizontal="center"/>
    </xf>
    <xf numFmtId="3" fontId="26" fillId="4" borderId="6" xfId="2" applyNumberFormat="1" applyFont="1" applyFill="1" applyBorder="1" applyAlignment="1">
      <alignment horizontal="center"/>
    </xf>
    <xf numFmtId="3" fontId="26" fillId="2" borderId="29" xfId="2" applyNumberFormat="1" applyFont="1" applyFill="1" applyBorder="1" applyAlignment="1">
      <alignment horizontal="center"/>
    </xf>
    <xf numFmtId="3" fontId="26" fillId="2" borderId="55" xfId="2" applyNumberFormat="1" applyFont="1" applyFill="1" applyBorder="1" applyAlignment="1">
      <alignment horizontal="center"/>
    </xf>
    <xf numFmtId="9" fontId="26" fillId="22" borderId="53" xfId="2" applyNumberFormat="1" applyFont="1" applyFill="1" applyBorder="1" applyAlignment="1">
      <alignment horizontal="center"/>
    </xf>
    <xf numFmtId="0" fontId="23" fillId="10" borderId="55" xfId="2" applyFont="1" applyFill="1" applyBorder="1" applyAlignment="1">
      <alignment horizontal="left" vertical="center"/>
    </xf>
    <xf numFmtId="3" fontId="31" fillId="10" borderId="7" xfId="2" applyNumberFormat="1" applyFont="1" applyFill="1" applyBorder="1" applyAlignment="1">
      <alignment horizontal="right" vertical="center"/>
    </xf>
    <xf numFmtId="3" fontId="31" fillId="10" borderId="1" xfId="2" applyNumberFormat="1" applyFont="1" applyFill="1" applyBorder="1" applyAlignment="1">
      <alignment horizontal="right" vertical="center"/>
    </xf>
    <xf numFmtId="0" fontId="16" fillId="0" borderId="55" xfId="0" applyFont="1" applyBorder="1" applyAlignment="1">
      <alignment horizontal="left"/>
    </xf>
    <xf numFmtId="0" fontId="23" fillId="0" borderId="55" xfId="0" applyFont="1" applyBorder="1" applyAlignment="1">
      <alignment horizontal="left"/>
    </xf>
    <xf numFmtId="0" fontId="23" fillId="10" borderId="64" xfId="2" applyFont="1" applyFill="1" applyBorder="1" applyAlignment="1">
      <alignment horizontal="left" vertical="center"/>
    </xf>
    <xf numFmtId="0" fontId="23" fillId="10" borderId="59" xfId="2" applyFont="1" applyFill="1" applyBorder="1" applyAlignment="1">
      <alignment horizontal="left" vertical="center"/>
    </xf>
    <xf numFmtId="3" fontId="31" fillId="10" borderId="34" xfId="2" applyNumberFormat="1" applyFont="1" applyFill="1" applyBorder="1" applyAlignment="1">
      <alignment horizontal="right" vertical="center"/>
    </xf>
    <xf numFmtId="3" fontId="31" fillId="10" borderId="4" xfId="2" applyNumberFormat="1" applyFont="1" applyFill="1" applyBorder="1" applyAlignment="1">
      <alignment horizontal="right" vertical="center"/>
    </xf>
    <xf numFmtId="0" fontId="23" fillId="8" borderId="49" xfId="2" applyFont="1" applyFill="1" applyBorder="1" applyAlignment="1">
      <alignment horizontal="left" vertical="center"/>
    </xf>
    <xf numFmtId="3" fontId="23" fillId="8" borderId="37" xfId="2" applyNumberFormat="1" applyFont="1" applyFill="1" applyBorder="1" applyAlignment="1">
      <alignment horizontal="right" vertical="center"/>
    </xf>
    <xf numFmtId="3" fontId="23" fillId="8" borderId="24" xfId="2" applyNumberFormat="1" applyFont="1" applyFill="1" applyBorder="1" applyAlignment="1">
      <alignment horizontal="right" vertical="center"/>
    </xf>
    <xf numFmtId="3" fontId="23" fillId="8" borderId="39" xfId="2" applyNumberFormat="1" applyFont="1" applyFill="1" applyBorder="1" applyAlignment="1">
      <alignment horizontal="right" vertical="center"/>
    </xf>
    <xf numFmtId="3" fontId="23" fillId="8" borderId="49" xfId="2" applyNumberFormat="1" applyFont="1" applyFill="1" applyBorder="1" applyAlignment="1">
      <alignment horizontal="center" vertical="center"/>
    </xf>
    <xf numFmtId="9" fontId="23" fillId="8" borderId="49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23" fillId="4" borderId="49" xfId="2" applyFont="1" applyFill="1" applyBorder="1" applyAlignment="1">
      <alignment horizontal="left" vertical="center" wrapText="1"/>
    </xf>
    <xf numFmtId="0" fontId="16" fillId="0" borderId="64" xfId="0" applyFont="1" applyBorder="1" applyAlignment="1">
      <alignment horizontal="left"/>
    </xf>
    <xf numFmtId="3" fontId="23" fillId="8" borderId="23" xfId="2" applyNumberFormat="1" applyFont="1" applyFill="1" applyBorder="1" applyAlignment="1">
      <alignment horizontal="center" vertical="center"/>
    </xf>
    <xf numFmtId="3" fontId="16" fillId="8" borderId="37" xfId="0" applyNumberFormat="1" applyFont="1" applyFill="1" applyBorder="1" applyAlignment="1">
      <alignment horizontal="right"/>
    </xf>
    <xf numFmtId="3" fontId="16" fillId="8" borderId="24" xfId="0" applyNumberFormat="1" applyFont="1" applyFill="1" applyBorder="1" applyAlignment="1">
      <alignment horizontal="right"/>
    </xf>
    <xf numFmtId="0" fontId="32" fillId="0" borderId="0" xfId="2" applyFont="1" applyFill="1" applyBorder="1" applyAlignment="1">
      <alignment horizontal="left" vertical="center"/>
    </xf>
    <xf numFmtId="3" fontId="33" fillId="0" borderId="0" xfId="0" applyNumberFormat="1" applyFont="1" applyFill="1" applyBorder="1" applyAlignment="1">
      <alignment horizontal="right"/>
    </xf>
    <xf numFmtId="9" fontId="33" fillId="0" borderId="0" xfId="0" applyNumberFormat="1" applyFont="1" applyFill="1" applyBorder="1" applyAlignment="1">
      <alignment horizontal="right"/>
    </xf>
    <xf numFmtId="0" fontId="23" fillId="4" borderId="8" xfId="2" applyFont="1" applyFill="1" applyBorder="1" applyAlignment="1">
      <alignment horizontal="left" vertical="center" wrapText="1"/>
    </xf>
    <xf numFmtId="0" fontId="23" fillId="4" borderId="23" xfId="2" applyFont="1" applyFill="1" applyBorder="1" applyAlignment="1">
      <alignment horizontal="center" vertical="center"/>
    </xf>
    <xf numFmtId="0" fontId="23" fillId="10" borderId="29" xfId="2" applyFont="1" applyFill="1" applyBorder="1" applyAlignment="1">
      <alignment horizontal="left" vertical="center"/>
    </xf>
    <xf numFmtId="3" fontId="31" fillId="10" borderId="12" xfId="2" applyNumberFormat="1" applyFont="1" applyFill="1" applyBorder="1" applyAlignment="1">
      <alignment horizontal="right" vertical="center"/>
    </xf>
    <xf numFmtId="0" fontId="23" fillId="0" borderId="29" xfId="0" applyFont="1" applyBorder="1" applyAlignment="1">
      <alignment horizontal="left"/>
    </xf>
    <xf numFmtId="3" fontId="31" fillId="10" borderId="26" xfId="2" applyNumberFormat="1" applyFont="1" applyFill="1" applyBorder="1" applyAlignment="1">
      <alignment horizontal="right" vertical="center"/>
    </xf>
    <xf numFmtId="0" fontId="23" fillId="8" borderId="8" xfId="2" applyFont="1" applyFill="1" applyBorder="1" applyAlignment="1">
      <alignment horizontal="left" vertical="center"/>
    </xf>
    <xf numFmtId="3" fontId="23" fillId="8" borderId="23" xfId="2" applyNumberFormat="1" applyFont="1" applyFill="1" applyBorder="1" applyAlignment="1">
      <alignment horizontal="right" vertical="center"/>
    </xf>
    <xf numFmtId="3" fontId="7" fillId="0" borderId="24" xfId="2" applyNumberFormat="1" applyFont="1" applyFill="1" applyBorder="1" applyAlignment="1">
      <alignment vertical="center"/>
    </xf>
    <xf numFmtId="3" fontId="7" fillId="0" borderId="39" xfId="2" applyNumberFormat="1" applyFont="1" applyFill="1" applyBorder="1" applyAlignment="1">
      <alignment vertical="center"/>
    </xf>
    <xf numFmtId="0" fontId="6" fillId="4" borderId="62" xfId="2" applyFont="1" applyFill="1" applyBorder="1" applyAlignment="1">
      <alignment horizontal="center" vertical="center" wrapText="1"/>
    </xf>
    <xf numFmtId="0" fontId="6" fillId="4" borderId="66" xfId="2" applyNumberFormat="1" applyFont="1" applyFill="1" applyBorder="1" applyAlignment="1">
      <alignment horizontal="center" wrapText="1"/>
    </xf>
    <xf numFmtId="9" fontId="7" fillId="22" borderId="11" xfId="2" applyNumberFormat="1" applyFont="1" applyFill="1" applyBorder="1" applyAlignment="1">
      <alignment horizontal="center"/>
    </xf>
    <xf numFmtId="9" fontId="7" fillId="22" borderId="29" xfId="2" applyNumberFormat="1" applyFont="1" applyFill="1" applyBorder="1" applyAlignment="1">
      <alignment horizontal="center"/>
    </xf>
    <xf numFmtId="9" fontId="7" fillId="22" borderId="22" xfId="2" applyNumberFormat="1" applyFont="1" applyFill="1" applyBorder="1" applyAlignment="1">
      <alignment horizontal="center"/>
    </xf>
    <xf numFmtId="3" fontId="7" fillId="0" borderId="7" xfId="2" applyNumberFormat="1" applyFont="1" applyFill="1" applyBorder="1" applyAlignment="1">
      <alignment vertical="center"/>
    </xf>
    <xf numFmtId="3" fontId="8" fillId="7" borderId="7" xfId="2" applyNumberFormat="1" applyFont="1" applyFill="1" applyBorder="1" applyAlignment="1">
      <alignment vertical="center"/>
    </xf>
    <xf numFmtId="3" fontId="7" fillId="0" borderId="34" xfId="2" applyNumberFormat="1" applyFont="1" applyFill="1" applyBorder="1" applyAlignment="1">
      <alignment vertical="center"/>
    </xf>
    <xf numFmtId="3" fontId="7" fillId="0" borderId="37" xfId="2" applyNumberFormat="1" applyFont="1" applyFill="1" applyBorder="1" applyAlignment="1">
      <alignment vertical="center"/>
    </xf>
    <xf numFmtId="0" fontId="6" fillId="0" borderId="58" xfId="2" applyFont="1" applyFill="1" applyBorder="1" applyAlignment="1">
      <alignment vertical="center"/>
    </xf>
    <xf numFmtId="0" fontId="6" fillId="0" borderId="55" xfId="2" applyFont="1" applyFill="1" applyBorder="1" applyAlignment="1">
      <alignment vertical="center"/>
    </xf>
    <xf numFmtId="0" fontId="4" fillId="0" borderId="55" xfId="0" applyFont="1" applyBorder="1" applyAlignment="1">
      <alignment horizontal="left"/>
    </xf>
    <xf numFmtId="0" fontId="6" fillId="0" borderId="56" xfId="2" applyFont="1" applyFill="1" applyBorder="1" applyAlignment="1">
      <alignment vertical="center"/>
    </xf>
    <xf numFmtId="3" fontId="7" fillId="0" borderId="33" xfId="2" applyNumberFormat="1" applyFont="1" applyFill="1" applyBorder="1" applyAlignment="1">
      <alignment vertical="center"/>
    </xf>
    <xf numFmtId="3" fontId="7" fillId="0" borderId="51" xfId="2" applyNumberFormat="1" applyFont="1" applyFill="1" applyBorder="1" applyAlignment="1">
      <alignment vertical="center"/>
    </xf>
    <xf numFmtId="3" fontId="7" fillId="0" borderId="52" xfId="2" applyNumberFormat="1" applyFont="1" applyFill="1" applyBorder="1" applyAlignment="1">
      <alignment vertical="center"/>
    </xf>
    <xf numFmtId="3" fontId="7" fillId="0" borderId="70" xfId="2" applyNumberFormat="1" applyFont="1" applyFill="1" applyBorder="1" applyAlignment="1">
      <alignment vertical="center"/>
    </xf>
    <xf numFmtId="0" fontId="7" fillId="0" borderId="7" xfId="2" applyFont="1" applyBorder="1" applyAlignment="1">
      <alignment vertical="center"/>
    </xf>
    <xf numFmtId="0" fontId="6" fillId="0" borderId="55" xfId="0" applyFont="1" applyFill="1" applyBorder="1"/>
    <xf numFmtId="9" fontId="6" fillId="8" borderId="8" xfId="2" applyNumberFormat="1" applyFont="1" applyFill="1" applyBorder="1" applyAlignment="1">
      <alignment horizontal="center"/>
    </xf>
    <xf numFmtId="9" fontId="11" fillId="4" borderId="49" xfId="0" applyNumberFormat="1" applyFont="1" applyFill="1" applyBorder="1" applyAlignment="1">
      <alignment horizontal="center" vertical="center"/>
    </xf>
    <xf numFmtId="0" fontId="34" fillId="6" borderId="49" xfId="2" applyFont="1" applyFill="1" applyBorder="1" applyAlignment="1">
      <alignment horizontal="left" vertical="center"/>
    </xf>
    <xf numFmtId="9" fontId="34" fillId="6" borderId="49" xfId="2" applyNumberFormat="1" applyFont="1" applyFill="1" applyBorder="1" applyAlignment="1">
      <alignment horizontal="center" vertical="center"/>
    </xf>
    <xf numFmtId="9" fontId="30" fillId="22" borderId="49" xfId="2" applyNumberFormat="1" applyFont="1" applyFill="1" applyBorder="1" applyAlignment="1">
      <alignment horizontal="center"/>
    </xf>
    <xf numFmtId="0" fontId="6" fillId="0" borderId="59" xfId="0" applyFont="1" applyFill="1" applyBorder="1"/>
    <xf numFmtId="3" fontId="7" fillId="0" borderId="67" xfId="2" applyNumberFormat="1" applyFont="1" applyFill="1" applyBorder="1" applyAlignment="1">
      <alignment vertical="center"/>
    </xf>
    <xf numFmtId="3" fontId="7" fillId="0" borderId="60" xfId="2" applyNumberFormat="1" applyFont="1" applyFill="1" applyBorder="1" applyAlignment="1">
      <alignment vertical="center"/>
    </xf>
    <xf numFmtId="3" fontId="7" fillId="0" borderId="65" xfId="2" applyNumberFormat="1" applyFont="1" applyFill="1" applyBorder="1" applyAlignment="1">
      <alignment vertical="center"/>
    </xf>
    <xf numFmtId="9" fontId="7" fillId="22" borderId="30" xfId="2" applyNumberFormat="1" applyFont="1" applyFill="1" applyBorder="1" applyAlignment="1">
      <alignment horizontal="center"/>
    </xf>
    <xf numFmtId="9" fontId="7" fillId="22" borderId="59" xfId="2" applyNumberFormat="1" applyFont="1" applyFill="1" applyBorder="1" applyAlignment="1">
      <alignment horizontal="center"/>
    </xf>
    <xf numFmtId="3" fontId="4" fillId="8" borderId="24" xfId="0" applyNumberFormat="1" applyFont="1" applyFill="1" applyBorder="1"/>
    <xf numFmtId="3" fontId="4" fillId="8" borderId="39" xfId="0" applyNumberFormat="1" applyFont="1" applyFill="1" applyBorder="1"/>
    <xf numFmtId="3" fontId="4" fillId="8" borderId="23" xfId="0" applyNumberFormat="1" applyFont="1" applyFill="1" applyBorder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/>
    </xf>
    <xf numFmtId="3" fontId="4" fillId="8" borderId="39" xfId="0" applyNumberFormat="1" applyFont="1" applyFill="1" applyBorder="1" applyAlignment="1">
      <alignment horizontal="center" vertical="center"/>
    </xf>
    <xf numFmtId="3" fontId="4" fillId="8" borderId="8" xfId="0" applyNumberFormat="1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3" fontId="7" fillId="0" borderId="32" xfId="2" applyNumberFormat="1" applyFont="1" applyFill="1" applyBorder="1" applyAlignment="1">
      <alignment vertical="center"/>
    </xf>
    <xf numFmtId="3" fontId="7" fillId="0" borderId="15" xfId="2" applyNumberFormat="1" applyFont="1" applyFill="1" applyBorder="1" applyAlignment="1">
      <alignment vertical="center"/>
    </xf>
    <xf numFmtId="3" fontId="7" fillId="0" borderId="38" xfId="2" applyNumberFormat="1" applyFont="1" applyFill="1" applyBorder="1" applyAlignment="1">
      <alignment vertical="center"/>
    </xf>
    <xf numFmtId="3" fontId="7" fillId="4" borderId="50" xfId="2" applyNumberFormat="1" applyFont="1" applyFill="1" applyBorder="1" applyAlignment="1">
      <alignment horizontal="center" vertical="center"/>
    </xf>
    <xf numFmtId="3" fontId="7" fillId="4" borderId="52" xfId="2" applyNumberFormat="1" applyFont="1" applyFill="1" applyBorder="1" applyAlignment="1">
      <alignment horizontal="center" vertical="center"/>
    </xf>
    <xf numFmtId="0" fontId="4" fillId="8" borderId="49" xfId="2" applyFont="1" applyFill="1" applyBorder="1" applyAlignment="1">
      <alignment vertical="center"/>
    </xf>
    <xf numFmtId="3" fontId="5" fillId="8" borderId="37" xfId="0" applyNumberFormat="1" applyFont="1" applyFill="1" applyBorder="1"/>
    <xf numFmtId="3" fontId="5" fillId="8" borderId="24" xfId="0" applyNumberFormat="1" applyFont="1" applyFill="1" applyBorder="1"/>
    <xf numFmtId="3" fontId="5" fillId="8" borderId="39" xfId="0" applyNumberFormat="1" applyFont="1" applyFill="1" applyBorder="1"/>
    <xf numFmtId="3" fontId="5" fillId="8" borderId="23" xfId="0" applyNumberFormat="1" applyFont="1" applyFill="1" applyBorder="1" applyAlignment="1">
      <alignment horizontal="center" vertical="center"/>
    </xf>
    <xf numFmtId="3" fontId="5" fillId="8" borderId="24" xfId="0" applyNumberFormat="1" applyFont="1" applyFill="1" applyBorder="1" applyAlignment="1">
      <alignment horizontal="center" vertical="center"/>
    </xf>
    <xf numFmtId="0" fontId="6" fillId="0" borderId="26" xfId="2" applyFont="1" applyFill="1" applyBorder="1" applyAlignment="1">
      <alignment vertical="center"/>
    </xf>
    <xf numFmtId="9" fontId="7" fillId="22" borderId="64" xfId="2" applyNumberFormat="1" applyFont="1" applyFill="1" applyBorder="1" applyAlignment="1">
      <alignment horizontal="center"/>
    </xf>
    <xf numFmtId="0" fontId="28" fillId="5" borderId="23" xfId="2" applyFont="1" applyFill="1" applyBorder="1" applyAlignment="1">
      <alignment vertical="center"/>
    </xf>
    <xf numFmtId="3" fontId="28" fillId="5" borderId="24" xfId="2" applyNumberFormat="1" applyFont="1" applyFill="1" applyBorder="1" applyAlignment="1">
      <alignment vertical="center"/>
    </xf>
    <xf numFmtId="3" fontId="28" fillId="5" borderId="39" xfId="2" applyNumberFormat="1" applyFont="1" applyFill="1" applyBorder="1" applyAlignment="1">
      <alignment vertical="center"/>
    </xf>
    <xf numFmtId="3" fontId="28" fillId="5" borderId="23" xfId="2" applyNumberFormat="1" applyFont="1" applyFill="1" applyBorder="1" applyAlignment="1">
      <alignment horizontal="center"/>
    </xf>
    <xf numFmtId="3" fontId="29" fillId="5" borderId="24" xfId="2" applyNumberFormat="1" applyFont="1" applyFill="1" applyBorder="1" applyAlignment="1">
      <alignment horizontal="center"/>
    </xf>
    <xf numFmtId="0" fontId="4" fillId="8" borderId="23" xfId="2" applyFont="1" applyFill="1" applyBorder="1" applyAlignment="1">
      <alignment vertical="center"/>
    </xf>
    <xf numFmtId="3" fontId="4" fillId="8" borderId="25" xfId="0" applyNumberFormat="1" applyFont="1" applyFill="1" applyBorder="1" applyAlignment="1">
      <alignment horizontal="center" vertical="center"/>
    </xf>
    <xf numFmtId="3" fontId="6" fillId="8" borderId="25" xfId="2" applyNumberFormat="1" applyFont="1" applyFill="1" applyBorder="1" applyAlignment="1">
      <alignment horizontal="center" vertical="center"/>
    </xf>
    <xf numFmtId="3" fontId="28" fillId="5" borderId="39" xfId="2" applyNumberFormat="1" applyFont="1" applyFill="1" applyBorder="1" applyAlignment="1">
      <alignment horizontal="center"/>
    </xf>
    <xf numFmtId="3" fontId="29" fillId="5" borderId="23" xfId="2" applyNumberFormat="1" applyFont="1" applyFill="1" applyBorder="1" applyAlignment="1">
      <alignment horizontal="center"/>
    </xf>
    <xf numFmtId="3" fontId="4" fillId="9" borderId="23" xfId="0" applyNumberFormat="1" applyFont="1" applyFill="1" applyBorder="1" applyAlignment="1">
      <alignment horizontal="center"/>
    </xf>
    <xf numFmtId="3" fontId="29" fillId="5" borderId="25" xfId="2" applyNumberFormat="1" applyFont="1" applyFill="1" applyBorder="1" applyAlignment="1">
      <alignment horizontal="center"/>
    </xf>
    <xf numFmtId="3" fontId="6" fillId="8" borderId="25" xfId="2" applyNumberFormat="1" applyFont="1" applyFill="1" applyBorder="1" applyAlignment="1">
      <alignment horizontal="center"/>
    </xf>
    <xf numFmtId="0" fontId="6" fillId="4" borderId="39" xfId="2" applyFont="1" applyFill="1" applyBorder="1" applyAlignment="1">
      <alignment horizontal="center"/>
    </xf>
    <xf numFmtId="0" fontId="6" fillId="4" borderId="25" xfId="2" applyNumberFormat="1" applyFont="1" applyFill="1" applyBorder="1" applyAlignment="1">
      <alignment horizontal="center"/>
    </xf>
    <xf numFmtId="3" fontId="7" fillId="4" borderId="13" xfId="2" applyNumberFormat="1" applyFont="1" applyFill="1" applyBorder="1" applyAlignment="1">
      <alignment horizontal="center"/>
    </xf>
    <xf numFmtId="3" fontId="7" fillId="4" borderId="27" xfId="2" applyNumberFormat="1" applyFont="1" applyFill="1" applyBorder="1" applyAlignment="1">
      <alignment horizontal="center" vertical="center"/>
    </xf>
    <xf numFmtId="1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7" fontId="23" fillId="4" borderId="8" xfId="2" applyNumberFormat="1" applyFont="1" applyFill="1" applyBorder="1" applyAlignment="1">
      <alignment horizontal="center" wrapText="1"/>
    </xf>
    <xf numFmtId="0" fontId="23" fillId="4" borderId="49" xfId="2" applyNumberFormat="1" applyFont="1" applyFill="1" applyBorder="1" applyAlignment="1">
      <alignment horizontal="center" wrapText="1"/>
    </xf>
    <xf numFmtId="0" fontId="23" fillId="4" borderId="24" xfId="2" applyNumberFormat="1" applyFont="1" applyFill="1" applyBorder="1" applyAlignment="1">
      <alignment horizontal="center" wrapText="1"/>
    </xf>
    <xf numFmtId="0" fontId="23" fillId="4" borderId="39" xfId="2" applyNumberFormat="1" applyFont="1" applyFill="1" applyBorder="1" applyAlignment="1">
      <alignment horizontal="center" wrapText="1"/>
    </xf>
    <xf numFmtId="3" fontId="31" fillId="4" borderId="1" xfId="2" applyNumberFormat="1" applyFont="1" applyFill="1" applyBorder="1" applyAlignment="1">
      <alignment horizontal="center"/>
    </xf>
    <xf numFmtId="3" fontId="31" fillId="4" borderId="6" xfId="2" applyNumberFormat="1" applyFont="1" applyFill="1" applyBorder="1" applyAlignment="1">
      <alignment horizontal="center"/>
    </xf>
    <xf numFmtId="3" fontId="31" fillId="2" borderId="55" xfId="2" applyNumberFormat="1" applyFont="1" applyFill="1" applyBorder="1" applyAlignment="1">
      <alignment horizontal="center"/>
    </xf>
    <xf numFmtId="9" fontId="31" fillId="22" borderId="53" xfId="2" applyNumberFormat="1" applyFont="1" applyFill="1" applyBorder="1" applyAlignment="1">
      <alignment horizontal="center"/>
    </xf>
    <xf numFmtId="3" fontId="31" fillId="10" borderId="1" xfId="2" applyNumberFormat="1" applyFont="1" applyFill="1" applyBorder="1" applyAlignment="1">
      <alignment horizontal="center" vertical="center"/>
    </xf>
    <xf numFmtId="3" fontId="31" fillId="10" borderId="4" xfId="2" applyNumberFormat="1" applyFont="1" applyFill="1" applyBorder="1" applyAlignment="1">
      <alignment horizontal="center" vertical="center"/>
    </xf>
    <xf numFmtId="3" fontId="31" fillId="4" borderId="4" xfId="2" applyNumberFormat="1" applyFont="1" applyFill="1" applyBorder="1" applyAlignment="1">
      <alignment horizontal="center"/>
    </xf>
    <xf numFmtId="3" fontId="31" fillId="4" borderId="35" xfId="2" applyNumberFormat="1" applyFont="1" applyFill="1" applyBorder="1" applyAlignment="1">
      <alignment horizontal="center"/>
    </xf>
    <xf numFmtId="0" fontId="23" fillId="8" borderId="49" xfId="2" applyFont="1" applyFill="1" applyBorder="1" applyAlignment="1">
      <alignment vertical="center"/>
    </xf>
    <xf numFmtId="3" fontId="23" fillId="8" borderId="37" xfId="2" applyNumberFormat="1" applyFont="1" applyFill="1" applyBorder="1" applyAlignment="1">
      <alignment horizontal="center" vertical="center"/>
    </xf>
    <xf numFmtId="3" fontId="23" fillId="8" borderId="24" xfId="2" applyNumberFormat="1" applyFont="1" applyFill="1" applyBorder="1" applyAlignment="1">
      <alignment horizontal="center" vertical="center"/>
    </xf>
    <xf numFmtId="3" fontId="23" fillId="8" borderId="39" xfId="1" applyNumberFormat="1" applyFont="1" applyFill="1" applyBorder="1" applyAlignment="1">
      <alignment horizontal="center" vertical="center"/>
    </xf>
    <xf numFmtId="3" fontId="23" fillId="8" borderId="49" xfId="1" applyNumberFormat="1" applyFont="1" applyFill="1" applyBorder="1" applyAlignment="1">
      <alignment horizontal="center" vertical="center"/>
    </xf>
    <xf numFmtId="9" fontId="23" fillId="8" borderId="49" xfId="1" applyFont="1" applyFill="1" applyBorder="1" applyAlignment="1">
      <alignment horizontal="center" vertical="center"/>
    </xf>
    <xf numFmtId="0" fontId="23" fillId="4" borderId="23" xfId="2" applyFont="1" applyFill="1" applyBorder="1" applyAlignment="1">
      <alignment horizontal="center" vertical="center" wrapText="1"/>
    </xf>
    <xf numFmtId="0" fontId="23" fillId="4" borderId="24" xfId="2" applyFont="1" applyFill="1" applyBorder="1" applyAlignment="1">
      <alignment horizontal="center" vertical="center" wrapText="1"/>
    </xf>
    <xf numFmtId="0" fontId="23" fillId="10" borderId="28" xfId="2" applyFont="1" applyFill="1" applyBorder="1" applyAlignment="1">
      <alignment vertical="center"/>
    </xf>
    <xf numFmtId="3" fontId="31" fillId="10" borderId="20" xfId="2" applyNumberFormat="1" applyFont="1" applyFill="1" applyBorder="1" applyAlignment="1">
      <alignment horizontal="center" vertical="center"/>
    </xf>
    <xf numFmtId="0" fontId="23" fillId="10" borderId="29" xfId="2" applyFont="1" applyFill="1" applyBorder="1" applyAlignment="1">
      <alignment vertical="center"/>
    </xf>
    <xf numFmtId="3" fontId="31" fillId="10" borderId="12" xfId="2" applyNumberFormat="1" applyFont="1" applyFill="1" applyBorder="1" applyAlignment="1">
      <alignment horizontal="center" vertical="center"/>
    </xf>
    <xf numFmtId="0" fontId="23" fillId="10" borderId="61" xfId="2" applyFont="1" applyFill="1" applyBorder="1" applyAlignment="1">
      <alignment vertical="center"/>
    </xf>
    <xf numFmtId="0" fontId="17" fillId="0" borderId="29" xfId="0" applyFont="1" applyBorder="1" applyAlignment="1">
      <alignment horizontal="left"/>
    </xf>
    <xf numFmtId="0" fontId="23" fillId="10" borderId="30" xfId="2" applyFont="1" applyFill="1" applyBorder="1" applyAlignment="1">
      <alignment vertical="center"/>
    </xf>
    <xf numFmtId="3" fontId="31" fillId="10" borderId="26" xfId="2" applyNumberFormat="1" applyFont="1" applyFill="1" applyBorder="1" applyAlignment="1">
      <alignment horizontal="center" vertical="center"/>
    </xf>
    <xf numFmtId="3" fontId="23" fillId="8" borderId="39" xfId="2" applyNumberFormat="1" applyFont="1" applyFill="1" applyBorder="1" applyAlignment="1">
      <alignment horizontal="center" vertical="center"/>
    </xf>
    <xf numFmtId="3" fontId="31" fillId="0" borderId="2" xfId="2" applyNumberFormat="1" applyFont="1" applyFill="1" applyBorder="1" applyAlignment="1">
      <alignment horizontal="center" vertical="center"/>
    </xf>
    <xf numFmtId="3" fontId="31" fillId="0" borderId="1" xfId="2" applyNumberFormat="1" applyFont="1" applyFill="1" applyBorder="1" applyAlignment="1">
      <alignment horizontal="center" vertical="center"/>
    </xf>
    <xf numFmtId="3" fontId="31" fillId="0" borderId="4" xfId="2" applyNumberFormat="1" applyFont="1" applyFill="1" applyBorder="1" applyAlignment="1">
      <alignment horizontal="center" vertical="center"/>
    </xf>
    <xf numFmtId="3" fontId="31" fillId="10" borderId="12" xfId="2" applyNumberFormat="1" applyFont="1" applyFill="1" applyBorder="1" applyAlignment="1">
      <alignment vertical="center"/>
    </xf>
    <xf numFmtId="3" fontId="31" fillId="0" borderId="1" xfId="2" applyNumberFormat="1" applyFont="1" applyFill="1" applyBorder="1" applyAlignment="1">
      <alignment vertical="center"/>
    </xf>
    <xf numFmtId="3" fontId="31" fillId="10" borderId="26" xfId="2" applyNumberFormat="1" applyFont="1" applyFill="1" applyBorder="1" applyAlignment="1">
      <alignment vertical="center"/>
    </xf>
    <xf numFmtId="3" fontId="31" fillId="0" borderId="4" xfId="2" applyNumberFormat="1" applyFont="1" applyFill="1" applyBorder="1" applyAlignment="1">
      <alignment vertical="center"/>
    </xf>
    <xf numFmtId="0" fontId="23" fillId="8" borderId="8" xfId="2" applyFont="1" applyFill="1" applyBorder="1" applyAlignment="1">
      <alignment vertical="center"/>
    </xf>
    <xf numFmtId="3" fontId="23" fillId="8" borderId="23" xfId="2" applyNumberFormat="1" applyFont="1" applyFill="1" applyBorder="1" applyAlignment="1">
      <alignment vertical="center"/>
    </xf>
    <xf numFmtId="3" fontId="23" fillId="8" borderId="24" xfId="2" applyNumberFormat="1" applyFont="1" applyFill="1" applyBorder="1" applyAlignment="1">
      <alignment vertical="center"/>
    </xf>
    <xf numFmtId="3" fontId="23" fillId="8" borderId="39" xfId="2" applyNumberFormat="1" applyFont="1" applyFill="1" applyBorder="1" applyAlignment="1">
      <alignment vertical="center"/>
    </xf>
    <xf numFmtId="3" fontId="31" fillId="4" borderId="24" xfId="2" applyNumberFormat="1" applyFont="1" applyFill="1" applyBorder="1" applyAlignment="1">
      <alignment horizontal="center"/>
    </xf>
    <xf numFmtId="3" fontId="31" fillId="4" borderId="39" xfId="2" applyNumberFormat="1" applyFont="1" applyFill="1" applyBorder="1" applyAlignment="1">
      <alignment horizontal="center"/>
    </xf>
    <xf numFmtId="3" fontId="31" fillId="2" borderId="49" xfId="2" applyNumberFormat="1" applyFont="1" applyFill="1" applyBorder="1" applyAlignment="1">
      <alignment horizontal="center"/>
    </xf>
    <xf numFmtId="9" fontId="31" fillId="22" borderId="49" xfId="2" applyNumberFormat="1" applyFont="1" applyFill="1" applyBorder="1" applyAlignment="1">
      <alignment horizontal="center"/>
    </xf>
    <xf numFmtId="0" fontId="16" fillId="0" borderId="29" xfId="0" applyFont="1" applyBorder="1" applyAlignment="1">
      <alignment horizontal="left"/>
    </xf>
    <xf numFmtId="3" fontId="31" fillId="2" borderId="5" xfId="2" applyNumberFormat="1" applyFont="1" applyFill="1" applyBorder="1" applyAlignment="1">
      <alignment horizontal="center"/>
    </xf>
    <xf numFmtId="3" fontId="31" fillId="4" borderId="13" xfId="2" applyNumberFormat="1" applyFont="1" applyFill="1" applyBorder="1" applyAlignment="1">
      <alignment horizontal="center"/>
    </xf>
    <xf numFmtId="3" fontId="36" fillId="0" borderId="17" xfId="2" applyNumberFormat="1" applyFont="1" applyFill="1" applyBorder="1" applyAlignment="1">
      <alignment horizontal="center" vertical="center"/>
    </xf>
    <xf numFmtId="3" fontId="36" fillId="0" borderId="18" xfId="2" applyNumberFormat="1" applyFont="1" applyFill="1" applyBorder="1" applyAlignment="1">
      <alignment horizontal="center" vertical="center"/>
    </xf>
    <xf numFmtId="3" fontId="36" fillId="4" borderId="18" xfId="2" applyNumberFormat="1" applyFont="1" applyFill="1" applyBorder="1" applyAlignment="1">
      <alignment horizontal="center"/>
    </xf>
    <xf numFmtId="3" fontId="36" fillId="2" borderId="56" xfId="2" applyNumberFormat="1" applyFont="1" applyFill="1" applyBorder="1" applyAlignment="1">
      <alignment horizontal="center"/>
    </xf>
    <xf numFmtId="9" fontId="31" fillId="22" borderId="58" xfId="2" applyNumberFormat="1" applyFont="1" applyFill="1" applyBorder="1" applyAlignment="1">
      <alignment horizontal="center"/>
    </xf>
    <xf numFmtId="9" fontId="31" fillId="22" borderId="55" xfId="2" applyNumberFormat="1" applyFont="1" applyFill="1" applyBorder="1" applyAlignment="1">
      <alignment horizontal="center"/>
    </xf>
    <xf numFmtId="9" fontId="36" fillId="22" borderId="56" xfId="2" applyNumberFormat="1" applyFont="1" applyFill="1" applyBorder="1" applyAlignment="1">
      <alignment horizontal="center"/>
    </xf>
    <xf numFmtId="0" fontId="35" fillId="0" borderId="22" xfId="2" applyFont="1" applyFill="1" applyBorder="1" applyAlignment="1">
      <alignment vertical="center"/>
    </xf>
    <xf numFmtId="9" fontId="23" fillId="8" borderId="10" xfId="1" applyFont="1" applyFill="1" applyBorder="1" applyAlignment="1">
      <alignment horizontal="center" vertical="center"/>
    </xf>
    <xf numFmtId="3" fontId="31" fillId="4" borderId="2" xfId="2" applyNumberFormat="1" applyFont="1" applyFill="1" applyBorder="1" applyAlignment="1">
      <alignment horizontal="center"/>
    </xf>
    <xf numFmtId="3" fontId="23" fillId="8" borderId="8" xfId="2" applyNumberFormat="1" applyFont="1" applyFill="1" applyBorder="1" applyAlignment="1">
      <alignment horizontal="center" vertical="center"/>
    </xf>
    <xf numFmtId="3" fontId="31" fillId="2" borderId="54" xfId="2" applyNumberFormat="1" applyFont="1" applyFill="1" applyBorder="1" applyAlignment="1">
      <alignment horizontal="center"/>
    </xf>
    <xf numFmtId="9" fontId="31" fillId="22" borderId="54" xfId="2" applyNumberFormat="1" applyFont="1" applyFill="1" applyBorder="1" applyAlignment="1">
      <alignment horizontal="center"/>
    </xf>
    <xf numFmtId="9" fontId="31" fillId="22" borderId="59" xfId="2" applyNumberFormat="1" applyFont="1" applyFill="1" applyBorder="1" applyAlignment="1">
      <alignment horizontal="center"/>
    </xf>
    <xf numFmtId="0" fontId="23" fillId="4" borderId="8" xfId="2" applyFont="1" applyFill="1" applyBorder="1" applyAlignment="1">
      <alignment horizontal="center" vertical="center" wrapText="1"/>
    </xf>
    <xf numFmtId="0" fontId="23" fillId="4" borderId="25" xfId="2" applyNumberFormat="1" applyFont="1" applyFill="1" applyBorder="1" applyAlignment="1">
      <alignment horizontal="center" wrapText="1"/>
    </xf>
    <xf numFmtId="3" fontId="31" fillId="4" borderId="21" xfId="2" applyNumberFormat="1" applyFont="1" applyFill="1" applyBorder="1" applyAlignment="1">
      <alignment horizontal="center"/>
    </xf>
    <xf numFmtId="3" fontId="31" fillId="4" borderId="27" xfId="2" applyNumberFormat="1" applyFont="1" applyFill="1" applyBorder="1" applyAlignment="1">
      <alignment horizontal="center"/>
    </xf>
    <xf numFmtId="3" fontId="23" fillId="8" borderId="25" xfId="2" applyNumberFormat="1" applyFont="1" applyFill="1" applyBorder="1" applyAlignment="1">
      <alignment horizontal="center" vertical="center"/>
    </xf>
    <xf numFmtId="0" fontId="23" fillId="0" borderId="30" xfId="0" applyFont="1" applyBorder="1" applyAlignment="1">
      <alignment horizontal="left"/>
    </xf>
    <xf numFmtId="0" fontId="23" fillId="0" borderId="59" xfId="0" applyFont="1" applyBorder="1" applyAlignment="1">
      <alignment horizontal="left"/>
    </xf>
    <xf numFmtId="3" fontId="26" fillId="4" borderId="4" xfId="2" applyNumberFormat="1" applyFont="1" applyFill="1" applyBorder="1" applyAlignment="1">
      <alignment horizontal="center"/>
    </xf>
    <xf numFmtId="3" fontId="26" fillId="4" borderId="35" xfId="2" applyNumberFormat="1" applyFont="1" applyFill="1" applyBorder="1" applyAlignment="1">
      <alignment horizontal="center"/>
    </xf>
    <xf numFmtId="9" fontId="26" fillId="22" borderId="71" xfId="2" applyNumberFormat="1" applyFont="1" applyFill="1" applyBorder="1" applyAlignment="1">
      <alignment horizontal="center"/>
    </xf>
    <xf numFmtId="3" fontId="34" fillId="6" borderId="8" xfId="2" applyNumberFormat="1" applyFont="1" applyFill="1" applyBorder="1" applyAlignment="1">
      <alignment horizontal="center" vertical="center"/>
    </xf>
    <xf numFmtId="3" fontId="34" fillId="6" borderId="37" xfId="2" applyNumberFormat="1" applyFont="1" applyFill="1" applyBorder="1" applyAlignment="1">
      <alignment horizontal="center" vertical="center"/>
    </xf>
    <xf numFmtId="3" fontId="34" fillId="6" borderId="24" xfId="2" applyNumberFormat="1" applyFont="1" applyFill="1" applyBorder="1" applyAlignment="1">
      <alignment horizontal="center" vertical="center"/>
    </xf>
    <xf numFmtId="3" fontId="34" fillId="6" borderId="39" xfId="2" applyNumberFormat="1" applyFont="1" applyFill="1" applyBorder="1" applyAlignment="1">
      <alignment horizontal="center" vertical="center"/>
    </xf>
    <xf numFmtId="9" fontId="23" fillId="8" borderId="10" xfId="2" applyNumberFormat="1" applyFont="1" applyFill="1" applyBorder="1" applyAlignment="1">
      <alignment horizontal="center" vertical="center"/>
    </xf>
    <xf numFmtId="3" fontId="16" fillId="8" borderId="24" xfId="0" applyNumberFormat="1" applyFont="1" applyFill="1" applyBorder="1" applyAlignment="1">
      <alignment horizontal="center"/>
    </xf>
    <xf numFmtId="3" fontId="16" fillId="8" borderId="39" xfId="0" applyNumberFormat="1" applyFont="1" applyFill="1" applyBorder="1" applyAlignment="1">
      <alignment horizontal="center"/>
    </xf>
    <xf numFmtId="3" fontId="26" fillId="4" borderId="2" xfId="2" applyNumberFormat="1" applyFont="1" applyFill="1" applyBorder="1" applyAlignment="1">
      <alignment horizontal="center"/>
    </xf>
    <xf numFmtId="3" fontId="26" fillId="4" borderId="31" xfId="2" applyNumberFormat="1" applyFont="1" applyFill="1" applyBorder="1" applyAlignment="1">
      <alignment horizontal="center"/>
    </xf>
    <xf numFmtId="9" fontId="26" fillId="22" borderId="72" xfId="2" applyNumberFormat="1" applyFont="1" applyFill="1" applyBorder="1" applyAlignment="1">
      <alignment horizontal="center"/>
    </xf>
    <xf numFmtId="0" fontId="23" fillId="4" borderId="39" xfId="2" applyFont="1" applyFill="1" applyBorder="1" applyAlignment="1">
      <alignment horizontal="center" vertical="center"/>
    </xf>
    <xf numFmtId="3" fontId="31" fillId="10" borderId="6" xfId="2" applyNumberFormat="1" applyFont="1" applyFill="1" applyBorder="1" applyAlignment="1">
      <alignment horizontal="right" vertical="center"/>
    </xf>
    <xf numFmtId="3" fontId="31" fillId="10" borderId="35" xfId="2" applyNumberFormat="1" applyFont="1" applyFill="1" applyBorder="1" applyAlignment="1">
      <alignment horizontal="right" vertical="center"/>
    </xf>
    <xf numFmtId="0" fontId="25" fillId="4" borderId="25" xfId="2" applyNumberFormat="1" applyFont="1" applyFill="1" applyBorder="1" applyAlignment="1">
      <alignment horizontal="center" wrapText="1"/>
    </xf>
    <xf numFmtId="3" fontId="26" fillId="4" borderId="12" xfId="2" applyNumberFormat="1" applyFont="1" applyFill="1" applyBorder="1" applyAlignment="1">
      <alignment horizontal="center"/>
    </xf>
    <xf numFmtId="3" fontId="26" fillId="4" borderId="13" xfId="2" applyNumberFormat="1" applyFont="1" applyFill="1" applyBorder="1" applyAlignment="1">
      <alignment horizontal="center"/>
    </xf>
    <xf numFmtId="3" fontId="26" fillId="4" borderId="26" xfId="2" applyNumberFormat="1" applyFont="1" applyFill="1" applyBorder="1" applyAlignment="1">
      <alignment horizontal="center"/>
    </xf>
    <xf numFmtId="3" fontId="26" fillId="4" borderId="27" xfId="2" applyNumberFormat="1" applyFont="1" applyFill="1" applyBorder="1" applyAlignment="1">
      <alignment horizontal="center"/>
    </xf>
    <xf numFmtId="3" fontId="16" fillId="8" borderId="25" xfId="0" applyNumberFormat="1" applyFont="1" applyFill="1" applyBorder="1" applyAlignment="1">
      <alignment horizontal="right"/>
    </xf>
    <xf numFmtId="0" fontId="22" fillId="10" borderId="23" xfId="2" applyFont="1" applyFill="1" applyBorder="1" applyAlignment="1">
      <alignment vertical="center"/>
    </xf>
    <xf numFmtId="0" fontId="22" fillId="4" borderId="24" xfId="2" applyFont="1" applyFill="1" applyBorder="1" applyAlignment="1">
      <alignment horizontal="center" wrapText="1"/>
    </xf>
    <xf numFmtId="0" fontId="17" fillId="4" borderId="49" xfId="0" applyFont="1" applyFill="1" applyBorder="1" applyAlignment="1">
      <alignment horizontal="center"/>
    </xf>
    <xf numFmtId="3" fontId="16" fillId="8" borderId="24" xfId="2" applyNumberFormat="1" applyFont="1" applyFill="1" applyBorder="1" applyAlignment="1">
      <alignment horizontal="center"/>
    </xf>
    <xf numFmtId="3" fontId="16" fillId="8" borderId="39" xfId="2" applyNumberFormat="1" applyFont="1" applyFill="1" applyBorder="1" applyAlignment="1">
      <alignment horizontal="center"/>
    </xf>
    <xf numFmtId="9" fontId="16" fillId="8" borderId="49" xfId="2" applyNumberFormat="1" applyFont="1" applyFill="1" applyBorder="1" applyAlignment="1">
      <alignment horizontal="center"/>
    </xf>
    <xf numFmtId="0" fontId="16" fillId="8" borderId="23" xfId="0" applyFont="1" applyFill="1" applyBorder="1" applyAlignment="1">
      <alignment vertical="center"/>
    </xf>
    <xf numFmtId="3" fontId="23" fillId="8" borderId="9" xfId="1" applyNumberFormat="1" applyFont="1" applyFill="1" applyBorder="1" applyAlignment="1">
      <alignment horizontal="center" vertical="center"/>
    </xf>
    <xf numFmtId="9" fontId="16" fillId="8" borderId="49" xfId="0" applyNumberFormat="1" applyFont="1" applyFill="1" applyBorder="1" applyAlignment="1">
      <alignment horizontal="center"/>
    </xf>
    <xf numFmtId="0" fontId="17" fillId="0" borderId="20" xfId="0" applyFont="1" applyFill="1" applyBorder="1" applyAlignment="1">
      <alignment vertical="center"/>
    </xf>
    <xf numFmtId="3" fontId="31" fillId="4" borderId="31" xfId="2" applyNumberFormat="1" applyFont="1" applyFill="1" applyBorder="1" applyAlignment="1">
      <alignment horizontal="center"/>
    </xf>
    <xf numFmtId="3" fontId="31" fillId="2" borderId="68" xfId="2" applyNumberFormat="1" applyFont="1" applyFill="1" applyBorder="1" applyAlignment="1">
      <alignment horizontal="center"/>
    </xf>
    <xf numFmtId="9" fontId="31" fillId="4" borderId="54" xfId="2" applyNumberFormat="1" applyFont="1" applyFill="1" applyBorder="1" applyAlignment="1">
      <alignment horizontal="center"/>
    </xf>
    <xf numFmtId="0" fontId="17" fillId="0" borderId="12" xfId="0" applyFont="1" applyFill="1" applyBorder="1" applyAlignment="1">
      <alignment vertical="center"/>
    </xf>
    <xf numFmtId="0" fontId="17" fillId="0" borderId="26" xfId="0" applyFont="1" applyFill="1" applyBorder="1" applyAlignment="1">
      <alignment vertical="center"/>
    </xf>
    <xf numFmtId="0" fontId="16" fillId="21" borderId="23" xfId="0" applyFont="1" applyFill="1" applyBorder="1" applyAlignment="1">
      <alignment vertical="center"/>
    </xf>
    <xf numFmtId="3" fontId="16" fillId="21" borderId="24" xfId="0" applyNumberFormat="1" applyFont="1" applyFill="1" applyBorder="1" applyAlignment="1">
      <alignment horizontal="center"/>
    </xf>
    <xf numFmtId="3" fontId="16" fillId="21" borderId="39" xfId="0" applyNumberFormat="1" applyFont="1" applyFill="1" applyBorder="1" applyAlignment="1">
      <alignment horizontal="center"/>
    </xf>
    <xf numFmtId="3" fontId="16" fillId="21" borderId="49" xfId="0" applyNumberFormat="1" applyFont="1" applyFill="1" applyBorder="1" applyAlignment="1">
      <alignment horizontal="center"/>
    </xf>
    <xf numFmtId="9" fontId="23" fillId="2" borderId="49" xfId="2" applyNumberFormat="1" applyFont="1" applyFill="1" applyBorder="1" applyAlignment="1">
      <alignment horizontal="center"/>
    </xf>
    <xf numFmtId="0" fontId="17" fillId="2" borderId="49" xfId="0" applyFont="1" applyFill="1" applyBorder="1" applyAlignment="1">
      <alignment horizontal="center"/>
    </xf>
    <xf numFmtId="0" fontId="17" fillId="0" borderId="23" xfId="0" applyFont="1" applyFill="1" applyBorder="1" applyAlignment="1">
      <alignment vertical="center"/>
    </xf>
    <xf numFmtId="3" fontId="23" fillId="8" borderId="9" xfId="2" applyNumberFormat="1" applyFont="1" applyFill="1" applyBorder="1" applyAlignment="1">
      <alignment horizontal="center" vertical="center"/>
    </xf>
    <xf numFmtId="9" fontId="31" fillId="4" borderId="49" xfId="2" applyNumberFormat="1" applyFont="1" applyFill="1" applyBorder="1" applyAlignment="1">
      <alignment horizontal="center"/>
    </xf>
    <xf numFmtId="9" fontId="31" fillId="4" borderId="64" xfId="2" applyNumberFormat="1" applyFont="1" applyFill="1" applyBorder="1" applyAlignment="1">
      <alignment horizontal="center"/>
    </xf>
    <xf numFmtId="3" fontId="27" fillId="23" borderId="49" xfId="2" applyNumberFormat="1" applyFont="1" applyFill="1" applyBorder="1" applyAlignment="1">
      <alignment horizontal="center"/>
    </xf>
    <xf numFmtId="9" fontId="25" fillId="8" borderId="49" xfId="2" applyNumberFormat="1" applyFont="1" applyFill="1" applyBorder="1" applyAlignment="1">
      <alignment horizontal="center"/>
    </xf>
    <xf numFmtId="3" fontId="0" fillId="8" borderId="20" xfId="0" applyNumberFormat="1" applyFill="1" applyBorder="1" applyAlignment="1">
      <alignment horizontal="center" vertical="center"/>
    </xf>
    <xf numFmtId="3" fontId="0" fillId="8" borderId="2" xfId="0" applyNumberFormat="1" applyFill="1" applyBorder="1" applyAlignment="1">
      <alignment horizontal="center" vertical="center"/>
    </xf>
    <xf numFmtId="3" fontId="0" fillId="8" borderId="12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8" borderId="26" xfId="0" applyNumberFormat="1" applyFill="1" applyBorder="1" applyAlignment="1">
      <alignment horizontal="center" vertical="center"/>
    </xf>
    <xf numFmtId="3" fontId="0" fillId="8" borderId="4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16" fillId="9" borderId="24" xfId="0" applyNumberFormat="1" applyFont="1" applyFill="1" applyBorder="1" applyAlignment="1">
      <alignment horizontal="right"/>
    </xf>
    <xf numFmtId="3" fontId="16" fillId="9" borderId="39" xfId="0" applyNumberFormat="1" applyFont="1" applyFill="1" applyBorder="1" applyAlignment="1">
      <alignment horizontal="right"/>
    </xf>
    <xf numFmtId="3" fontId="36" fillId="4" borderId="40" xfId="2" applyNumberFormat="1" applyFont="1" applyFill="1" applyBorder="1" applyAlignment="1">
      <alignment horizontal="center"/>
    </xf>
    <xf numFmtId="3" fontId="23" fillId="8" borderId="73" xfId="1" applyNumberFormat="1" applyFont="1" applyFill="1" applyBorder="1" applyAlignment="1">
      <alignment horizontal="center" vertical="center"/>
    </xf>
    <xf numFmtId="3" fontId="23" fillId="8" borderId="57" xfId="1" applyNumberFormat="1" applyFont="1" applyFill="1" applyBorder="1" applyAlignment="1">
      <alignment horizontal="center" vertical="center"/>
    </xf>
    <xf numFmtId="3" fontId="31" fillId="10" borderId="2" xfId="2" applyNumberFormat="1" applyFont="1" applyFill="1" applyBorder="1" applyAlignment="1">
      <alignment horizontal="center" vertical="center"/>
    </xf>
    <xf numFmtId="17" fontId="25" fillId="4" borderId="9" xfId="2" applyNumberFormat="1" applyFont="1" applyFill="1" applyBorder="1" applyAlignment="1">
      <alignment horizontal="center" wrapText="1"/>
    </xf>
    <xf numFmtId="17" fontId="25" fillId="4" borderId="49" xfId="2" applyNumberFormat="1" applyFont="1" applyFill="1" applyBorder="1" applyAlignment="1">
      <alignment horizontal="center" wrapText="1"/>
    </xf>
    <xf numFmtId="3" fontId="0" fillId="8" borderId="20" xfId="0" applyNumberFormat="1" applyFill="1" applyBorder="1"/>
    <xf numFmtId="3" fontId="0" fillId="8" borderId="2" xfId="0" applyNumberFormat="1" applyFill="1" applyBorder="1"/>
    <xf numFmtId="3" fontId="0" fillId="8" borderId="21" xfId="0" applyNumberFormat="1" applyFill="1" applyBorder="1"/>
    <xf numFmtId="3" fontId="0" fillId="8" borderId="12" xfId="0" applyNumberFormat="1" applyFill="1" applyBorder="1"/>
    <xf numFmtId="3" fontId="0" fillId="8" borderId="1" xfId="0" applyNumberFormat="1" applyFill="1" applyBorder="1"/>
    <xf numFmtId="3" fontId="0" fillId="8" borderId="13" xfId="0" applyNumberFormat="1" applyFill="1" applyBorder="1"/>
    <xf numFmtId="3" fontId="0" fillId="8" borderId="26" xfId="0" applyNumberFormat="1" applyFill="1" applyBorder="1"/>
    <xf numFmtId="3" fontId="0" fillId="8" borderId="4" xfId="0" applyNumberFormat="1" applyFill="1" applyBorder="1"/>
    <xf numFmtId="3" fontId="0" fillId="8" borderId="27" xfId="0" applyNumberFormat="1" applyFill="1" applyBorder="1"/>
    <xf numFmtId="3" fontId="0" fillId="0" borderId="3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74" xfId="0" applyNumberFormat="1" applyBorder="1" applyAlignment="1">
      <alignment horizontal="center" vertical="center"/>
    </xf>
    <xf numFmtId="3" fontId="2" fillId="2" borderId="62" xfId="0" applyNumberFormat="1" applyFont="1" applyFill="1" applyBorder="1" applyAlignment="1">
      <alignment horizontal="center" vertical="center"/>
    </xf>
    <xf numFmtId="3" fontId="2" fillId="2" borderId="60" xfId="0" applyNumberFormat="1" applyFont="1" applyFill="1" applyBorder="1" applyAlignment="1">
      <alignment horizontal="center" vertical="center"/>
    </xf>
    <xf numFmtId="3" fontId="2" fillId="20" borderId="63" xfId="0" applyNumberFormat="1" applyFont="1" applyFill="1" applyBorder="1" applyAlignment="1">
      <alignment horizontal="center" vertical="center"/>
    </xf>
    <xf numFmtId="3" fontId="2" fillId="2" borderId="50" xfId="0" applyNumberFormat="1" applyFont="1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19" borderId="16" xfId="0" applyNumberFormat="1" applyFill="1" applyBorder="1" applyAlignment="1">
      <alignment horizontal="center" vertical="center"/>
    </xf>
    <xf numFmtId="3" fontId="0" fillId="19" borderId="19" xfId="0" applyNumberForma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left"/>
    </xf>
    <xf numFmtId="0" fontId="2" fillId="2" borderId="73" xfId="0" applyFont="1" applyFill="1" applyBorder="1" applyAlignment="1">
      <alignment horizontal="left"/>
    </xf>
    <xf numFmtId="0" fontId="0" fillId="0" borderId="58" xfId="0" applyBorder="1" applyAlignment="1">
      <alignment horizontal="left" indent="1"/>
    </xf>
    <xf numFmtId="0" fontId="0" fillId="0" borderId="55" xfId="0" applyBorder="1" applyAlignment="1">
      <alignment horizontal="left" indent="1"/>
    </xf>
    <xf numFmtId="0" fontId="0" fillId="0" borderId="56" xfId="0" applyBorder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left" indent="1"/>
    </xf>
    <xf numFmtId="9" fontId="2" fillId="0" borderId="1" xfId="0" applyNumberFormat="1" applyFont="1" applyBorder="1"/>
    <xf numFmtId="0" fontId="0" fillId="0" borderId="1" xfId="0" applyBorder="1"/>
    <xf numFmtId="9" fontId="2" fillId="0" borderId="1" xfId="0" applyNumberFormat="1" applyFont="1" applyFill="1" applyBorder="1"/>
    <xf numFmtId="9" fontId="0" fillId="0" borderId="1" xfId="0" applyNumberFormat="1" applyFont="1" applyFill="1" applyBorder="1"/>
    <xf numFmtId="3" fontId="7" fillId="4" borderId="14" xfId="2" applyNumberFormat="1" applyFont="1" applyFill="1" applyBorder="1" applyAlignment="1">
      <alignment horizontal="center"/>
    </xf>
    <xf numFmtId="3" fontId="7" fillId="4" borderId="16" xfId="2" applyNumberFormat="1" applyFont="1" applyFill="1" applyBorder="1" applyAlignment="1">
      <alignment horizontal="center"/>
    </xf>
    <xf numFmtId="0" fontId="7" fillId="4" borderId="13" xfId="2" applyFont="1" applyFill="1" applyBorder="1" applyAlignment="1">
      <alignment horizontal="center"/>
    </xf>
    <xf numFmtId="3" fontId="7" fillId="4" borderId="19" xfId="2" applyNumberFormat="1" applyFont="1" applyFill="1" applyBorder="1" applyAlignment="1">
      <alignment horizontal="center" vertical="center"/>
    </xf>
    <xf numFmtId="0" fontId="18" fillId="18" borderId="0" xfId="3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0" fontId="20" fillId="0" borderId="0" xfId="0" applyFont="1" applyAlignment="1">
      <alignment horizontal="center" vertical="center"/>
    </xf>
    <xf numFmtId="1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12" fillId="13" borderId="62" xfId="2" applyFont="1" applyFill="1" applyBorder="1" applyAlignment="1">
      <alignment horizontal="center" vertical="center"/>
    </xf>
    <xf numFmtId="0" fontId="12" fillId="13" borderId="60" xfId="2" applyFont="1" applyFill="1" applyBorder="1" applyAlignment="1">
      <alignment horizontal="center" vertical="center"/>
    </xf>
    <xf numFmtId="0" fontId="12" fillId="13" borderId="65" xfId="2" applyFont="1" applyFill="1" applyBorder="1" applyAlignment="1">
      <alignment horizontal="center" vertical="center"/>
    </xf>
    <xf numFmtId="0" fontId="12" fillId="13" borderId="63" xfId="2" applyFont="1" applyFill="1" applyBorder="1" applyAlignment="1">
      <alignment horizontal="center" vertical="center"/>
    </xf>
    <xf numFmtId="0" fontId="12" fillId="13" borderId="4" xfId="2" applyFont="1" applyFill="1" applyBorder="1" applyAlignment="1">
      <alignment horizontal="center" vertical="center"/>
    </xf>
    <xf numFmtId="0" fontId="15" fillId="14" borderId="62" xfId="2" applyFont="1" applyFill="1" applyBorder="1" applyAlignment="1">
      <alignment horizontal="center" vertical="center"/>
    </xf>
    <xf numFmtId="0" fontId="15" fillId="14" borderId="60" xfId="2" applyFont="1" applyFill="1" applyBorder="1" applyAlignment="1">
      <alignment horizontal="center" vertical="center"/>
    </xf>
    <xf numFmtId="0" fontId="15" fillId="14" borderId="15" xfId="2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3" fillId="2" borderId="62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3" fillId="2" borderId="65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/>
    </xf>
    <xf numFmtId="0" fontId="16" fillId="2" borderId="60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/>
    </xf>
    <xf numFmtId="0" fontId="16" fillId="2" borderId="63" xfId="0" applyFont="1" applyFill="1" applyBorder="1" applyAlignment="1">
      <alignment horizontal="center"/>
    </xf>
    <xf numFmtId="0" fontId="15" fillId="14" borderId="23" xfId="2" applyFont="1" applyFill="1" applyBorder="1" applyAlignment="1">
      <alignment horizontal="center" vertical="center"/>
    </xf>
    <xf numFmtId="0" fontId="15" fillId="14" borderId="24" xfId="2" applyFont="1" applyFill="1" applyBorder="1" applyAlignment="1">
      <alignment horizontal="center" vertical="center"/>
    </xf>
    <xf numFmtId="0" fontId="15" fillId="14" borderId="25" xfId="2" applyFont="1" applyFill="1" applyBorder="1" applyAlignment="1">
      <alignment horizontal="center" vertical="center"/>
    </xf>
    <xf numFmtId="0" fontId="12" fillId="11" borderId="62" xfId="0" applyFont="1" applyFill="1" applyBorder="1" applyAlignment="1">
      <alignment horizontal="center"/>
    </xf>
    <xf numFmtId="0" fontId="12" fillId="11" borderId="60" xfId="0" applyFont="1" applyFill="1" applyBorder="1" applyAlignment="1">
      <alignment horizontal="center"/>
    </xf>
    <xf numFmtId="0" fontId="12" fillId="11" borderId="6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17" fontId="2" fillId="3" borderId="14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19" borderId="58" xfId="0" applyFont="1" applyFill="1" applyBorder="1" applyAlignment="1">
      <alignment horizontal="center" vertical="center" wrapText="1"/>
    </xf>
    <xf numFmtId="0" fontId="2" fillId="19" borderId="5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19" borderId="38" xfId="0" applyFont="1" applyFill="1" applyBorder="1" applyAlignment="1">
      <alignment horizontal="center" vertical="center" wrapText="1"/>
    </xf>
    <xf numFmtId="0" fontId="2" fillId="19" borderId="40" xfId="0" applyFont="1" applyFill="1" applyBorder="1" applyAlignment="1">
      <alignment horizontal="center" vertical="center" wrapText="1"/>
    </xf>
    <xf numFmtId="0" fontId="2" fillId="19" borderId="16" xfId="0" applyFont="1" applyFill="1" applyBorder="1" applyAlignment="1">
      <alignment horizontal="center" vertical="center" wrapText="1"/>
    </xf>
    <xf numFmtId="0" fontId="2" fillId="19" borderId="1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9" fontId="2" fillId="3" borderId="14" xfId="0" applyNumberFormat="1" applyFont="1" applyFill="1" applyBorder="1" applyAlignment="1">
      <alignment horizontal="center" vertical="center" wrapText="1"/>
    </xf>
    <xf numFmtId="9" fontId="2" fillId="3" borderId="15" xfId="0" applyNumberFormat="1" applyFont="1" applyFill="1" applyBorder="1" applyAlignment="1">
      <alignment horizontal="center" vertical="center" wrapText="1"/>
    </xf>
    <xf numFmtId="9" fontId="2" fillId="19" borderId="16" xfId="0" applyNumberFormat="1" applyFont="1" applyFill="1" applyBorder="1" applyAlignment="1">
      <alignment horizontal="center" vertical="center" wrapText="1"/>
    </xf>
    <xf numFmtId="9" fontId="2" fillId="19" borderId="19" xfId="0" applyNumberFormat="1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0" fontId="2" fillId="19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19" borderId="35" xfId="0" applyFont="1" applyFill="1" applyBorder="1" applyAlignment="1">
      <alignment horizontal="center" vertical="center" wrapText="1"/>
    </xf>
    <xf numFmtId="9" fontId="2" fillId="19" borderId="27" xfId="0" applyNumberFormat="1" applyFont="1" applyFill="1" applyBorder="1" applyAlignment="1">
      <alignment horizontal="center" vertical="center" wrapText="1"/>
    </xf>
  </cellXfs>
  <cellStyles count="4">
    <cellStyle name="Köprü" xfId="3" builtinId="8"/>
    <cellStyle name="Normal" xfId="0" builtinId="0"/>
    <cellStyle name="Normal_subat2003" xfId="2"/>
    <cellStyle name="Yüzde" xfId="1" builtinId="5"/>
  </cellStyles>
  <dxfs count="0"/>
  <tableStyles count="0" defaultTableStyle="TableStyleMedium2" defaultPivotStyle="PivotStyleLight16"/>
  <colors>
    <mruColors>
      <color rgb="FFFBCD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85725</xdr:rowOff>
    </xdr:from>
    <xdr:to>
      <xdr:col>5</xdr:col>
      <xdr:colOff>847725</xdr:colOff>
      <xdr:row>4</xdr:row>
      <xdr:rowOff>28575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85725"/>
          <a:ext cx="220980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171450</xdr:rowOff>
    </xdr:from>
    <xdr:to>
      <xdr:col>9</xdr:col>
      <xdr:colOff>26459</xdr:colOff>
      <xdr:row>53</xdr:row>
      <xdr:rowOff>85724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7100"/>
          <a:ext cx="8856134" cy="443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0"/>
  <sheetViews>
    <sheetView workbookViewId="0">
      <selection activeCell="L6" sqref="L6"/>
    </sheetView>
  </sheetViews>
  <sheetFormatPr defaultRowHeight="18.75" x14ac:dyDescent="0.3"/>
  <cols>
    <col min="1" max="9" width="14.7109375" style="24" customWidth="1"/>
    <col min="10" max="10" width="11.42578125" style="24" customWidth="1"/>
    <col min="11" max="16384" width="9.140625" style="24"/>
  </cols>
  <sheetData>
    <row r="2" spans="1:9" x14ac:dyDescent="0.3">
      <c r="A2" s="28"/>
      <c r="B2" s="28"/>
      <c r="C2" s="28"/>
      <c r="D2" s="28"/>
      <c r="E2" s="28"/>
      <c r="F2" s="28"/>
      <c r="G2" s="28"/>
      <c r="H2" s="28"/>
      <c r="I2" s="28"/>
    </row>
    <row r="3" spans="1:9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3">
      <c r="A4" s="28"/>
      <c r="B4" s="28"/>
      <c r="C4" s="28"/>
      <c r="D4" s="28"/>
      <c r="E4" s="28"/>
      <c r="F4" s="28"/>
      <c r="G4" s="28"/>
      <c r="H4" s="28"/>
      <c r="I4" s="28"/>
    </row>
    <row r="5" spans="1:9" ht="11.25" customHeight="1" x14ac:dyDescent="0.3">
      <c r="A5" s="717" t="s">
        <v>166</v>
      </c>
      <c r="B5" s="717"/>
      <c r="C5" s="717"/>
      <c r="D5" s="717"/>
      <c r="E5" s="717"/>
      <c r="F5" s="717"/>
      <c r="G5" s="717"/>
      <c r="H5" s="717"/>
      <c r="I5" s="717"/>
    </row>
    <row r="6" spans="1:9" ht="11.25" customHeight="1" x14ac:dyDescent="0.3">
      <c r="A6" s="717"/>
      <c r="B6" s="717"/>
      <c r="C6" s="717"/>
      <c r="D6" s="717"/>
      <c r="E6" s="717"/>
      <c r="F6" s="717"/>
      <c r="G6" s="717"/>
      <c r="H6" s="717"/>
      <c r="I6" s="717"/>
    </row>
    <row r="7" spans="1:9" ht="11.25" customHeight="1" x14ac:dyDescent="0.3">
      <c r="A7" s="717"/>
      <c r="B7" s="717"/>
      <c r="C7" s="717"/>
      <c r="D7" s="717"/>
      <c r="E7" s="717"/>
      <c r="F7" s="717"/>
      <c r="G7" s="717"/>
      <c r="H7" s="717"/>
      <c r="I7" s="717"/>
    </row>
    <row r="8" spans="1:9" ht="11.25" customHeight="1" x14ac:dyDescent="0.3">
      <c r="A8" s="717"/>
      <c r="B8" s="717"/>
      <c r="C8" s="717"/>
      <c r="D8" s="717"/>
      <c r="E8" s="717"/>
      <c r="F8" s="717"/>
      <c r="G8" s="717"/>
      <c r="H8" s="717"/>
      <c r="I8" s="717"/>
    </row>
    <row r="9" spans="1:9" ht="33.75" customHeight="1" x14ac:dyDescent="0.3">
      <c r="A9" s="718" t="s">
        <v>221</v>
      </c>
      <c r="B9" s="719"/>
      <c r="C9" s="719"/>
      <c r="D9" s="719"/>
      <c r="E9" s="719"/>
      <c r="F9" s="719"/>
      <c r="G9" s="719"/>
      <c r="H9" s="719"/>
      <c r="I9" s="719"/>
    </row>
    <row r="10" spans="1:9" ht="11.25" customHeight="1" x14ac:dyDescent="0.3">
      <c r="A10" s="544"/>
      <c r="B10" s="545"/>
      <c r="C10" s="545"/>
      <c r="D10" s="545"/>
      <c r="E10" s="545"/>
      <c r="F10" s="545"/>
      <c r="G10" s="545"/>
      <c r="H10" s="545"/>
      <c r="I10" s="545"/>
    </row>
    <row r="11" spans="1:9" x14ac:dyDescent="0.3">
      <c r="A11" s="715" t="s">
        <v>156</v>
      </c>
      <c r="B11" s="715"/>
      <c r="C11" s="715"/>
      <c r="D11" s="715"/>
      <c r="E11" s="715"/>
      <c r="F11" s="715"/>
      <c r="G11" s="715"/>
      <c r="H11" s="715"/>
      <c r="I11" s="715"/>
    </row>
    <row r="12" spans="1:9" x14ac:dyDescent="0.3">
      <c r="A12" s="716" t="s">
        <v>0</v>
      </c>
      <c r="B12" s="716"/>
      <c r="C12" s="716"/>
      <c r="D12" s="716"/>
      <c r="E12" s="716"/>
      <c r="F12" s="716"/>
      <c r="G12" s="716"/>
      <c r="H12" s="716"/>
      <c r="I12" s="716"/>
    </row>
    <row r="13" spans="1:9" x14ac:dyDescent="0.3">
      <c r="A13" s="716" t="s">
        <v>77</v>
      </c>
      <c r="B13" s="716"/>
      <c r="C13" s="716"/>
      <c r="D13" s="716"/>
      <c r="E13" s="716"/>
      <c r="F13" s="716"/>
      <c r="G13" s="716"/>
      <c r="H13" s="716"/>
      <c r="I13" s="716"/>
    </row>
    <row r="14" spans="1:9" x14ac:dyDescent="0.3">
      <c r="A14" s="716" t="s">
        <v>81</v>
      </c>
      <c r="B14" s="716"/>
      <c r="C14" s="716"/>
      <c r="D14" s="716"/>
      <c r="E14" s="716"/>
      <c r="F14" s="716"/>
      <c r="G14" s="716"/>
      <c r="H14" s="716"/>
      <c r="I14" s="716"/>
    </row>
    <row r="15" spans="1:9" x14ac:dyDescent="0.3">
      <c r="A15" s="716" t="s">
        <v>236</v>
      </c>
      <c r="B15" s="716"/>
      <c r="C15" s="716"/>
      <c r="D15" s="716"/>
      <c r="E15" s="716"/>
      <c r="F15" s="716"/>
      <c r="G15" s="716"/>
      <c r="H15" s="716"/>
      <c r="I15" s="716"/>
    </row>
    <row r="16" spans="1:9" x14ac:dyDescent="0.3">
      <c r="A16" s="716" t="s">
        <v>160</v>
      </c>
      <c r="B16" s="716"/>
      <c r="C16" s="716"/>
      <c r="D16" s="716"/>
      <c r="E16" s="716"/>
      <c r="F16" s="716"/>
      <c r="G16" s="716"/>
      <c r="H16" s="716"/>
      <c r="I16" s="716"/>
    </row>
    <row r="17" spans="1:9" x14ac:dyDescent="0.3">
      <c r="A17" s="716" t="s">
        <v>155</v>
      </c>
      <c r="B17" s="716"/>
      <c r="C17" s="716"/>
      <c r="D17" s="716"/>
      <c r="E17" s="716"/>
      <c r="F17" s="716"/>
      <c r="G17" s="716"/>
      <c r="H17" s="716"/>
      <c r="I17" s="716"/>
    </row>
    <row r="18" spans="1:9" ht="9.75" customHeight="1" x14ac:dyDescent="0.3">
      <c r="A18" s="28"/>
      <c r="B18" s="28"/>
      <c r="C18" s="28"/>
      <c r="D18" s="28"/>
      <c r="E18" s="28"/>
      <c r="F18" s="28"/>
      <c r="G18" s="28"/>
      <c r="H18" s="28"/>
      <c r="I18" s="28"/>
    </row>
    <row r="19" spans="1:9" x14ac:dyDescent="0.3">
      <c r="A19" s="715" t="s">
        <v>157</v>
      </c>
      <c r="B19" s="715"/>
      <c r="C19" s="715"/>
      <c r="D19" s="715"/>
      <c r="E19" s="715"/>
      <c r="F19" s="715"/>
      <c r="G19" s="715"/>
      <c r="H19" s="715"/>
      <c r="I19" s="715"/>
    </row>
    <row r="20" spans="1:9" x14ac:dyDescent="0.3">
      <c r="A20" s="716" t="s">
        <v>142</v>
      </c>
      <c r="B20" s="716"/>
      <c r="C20" s="716"/>
      <c r="D20" s="716"/>
      <c r="E20" s="716"/>
      <c r="F20" s="716"/>
      <c r="G20" s="716"/>
      <c r="H20" s="716"/>
      <c r="I20" s="716"/>
    </row>
    <row r="21" spans="1:9" x14ac:dyDescent="0.3">
      <c r="A21" s="716" t="s">
        <v>126</v>
      </c>
      <c r="B21" s="716"/>
      <c r="C21" s="716"/>
      <c r="D21" s="716"/>
      <c r="E21" s="716"/>
      <c r="F21" s="716"/>
      <c r="G21" s="716"/>
      <c r="H21" s="716"/>
      <c r="I21" s="716"/>
    </row>
    <row r="22" spans="1:9" x14ac:dyDescent="0.3">
      <c r="A22" s="716" t="s">
        <v>158</v>
      </c>
      <c r="B22" s="716"/>
      <c r="C22" s="716"/>
      <c r="D22" s="716"/>
      <c r="E22" s="716"/>
      <c r="F22" s="716"/>
      <c r="G22" s="716"/>
      <c r="H22" s="716"/>
      <c r="I22" s="716"/>
    </row>
    <row r="23" spans="1:9" x14ac:dyDescent="0.3">
      <c r="A23" s="716" t="s">
        <v>159</v>
      </c>
      <c r="B23" s="716"/>
      <c r="C23" s="716"/>
      <c r="D23" s="716"/>
      <c r="E23" s="716"/>
      <c r="F23" s="716"/>
      <c r="G23" s="716"/>
      <c r="H23" s="716"/>
      <c r="I23" s="716"/>
    </row>
    <row r="24" spans="1:9" ht="9.75" customHeight="1" x14ac:dyDescent="0.3">
      <c r="A24" s="28"/>
      <c r="B24" s="28"/>
      <c r="C24" s="28"/>
      <c r="D24" s="28"/>
      <c r="E24" s="28"/>
      <c r="F24" s="28"/>
      <c r="G24" s="28"/>
      <c r="H24" s="28"/>
      <c r="I24" s="28"/>
    </row>
    <row r="25" spans="1:9" x14ac:dyDescent="0.3">
      <c r="A25" s="715" t="s">
        <v>161</v>
      </c>
      <c r="B25" s="715"/>
      <c r="C25" s="715"/>
      <c r="D25" s="715"/>
      <c r="E25" s="715"/>
      <c r="F25" s="715"/>
      <c r="G25" s="715"/>
      <c r="H25" s="715"/>
      <c r="I25" s="715"/>
    </row>
    <row r="26" spans="1:9" x14ac:dyDescent="0.3">
      <c r="A26" s="716" t="s">
        <v>162</v>
      </c>
      <c r="B26" s="716"/>
      <c r="C26" s="716"/>
      <c r="D26" s="716"/>
      <c r="E26" s="716"/>
      <c r="F26" s="716"/>
      <c r="G26" s="716"/>
      <c r="H26" s="716"/>
      <c r="I26" s="716"/>
    </row>
    <row r="27" spans="1:9" x14ac:dyDescent="0.3">
      <c r="A27" s="716" t="s">
        <v>154</v>
      </c>
      <c r="B27" s="716"/>
      <c r="C27" s="716"/>
      <c r="D27" s="716"/>
      <c r="E27" s="716"/>
      <c r="F27" s="716"/>
      <c r="G27" s="716"/>
      <c r="H27" s="716"/>
      <c r="I27" s="716"/>
    </row>
    <row r="28" spans="1:9" ht="9.75" customHeight="1" x14ac:dyDescent="0.3">
      <c r="A28" s="28"/>
      <c r="B28" s="28"/>
      <c r="C28" s="28"/>
      <c r="D28" s="28"/>
      <c r="E28" s="28"/>
      <c r="F28" s="28"/>
      <c r="G28" s="28"/>
      <c r="H28" s="28"/>
      <c r="I28" s="28"/>
    </row>
    <row r="29" spans="1:9" x14ac:dyDescent="0.3">
      <c r="A29" s="715" t="s">
        <v>163</v>
      </c>
      <c r="B29" s="715"/>
      <c r="C29" s="715"/>
      <c r="D29" s="715"/>
      <c r="E29" s="715"/>
      <c r="F29" s="715"/>
      <c r="G29" s="715"/>
      <c r="H29" s="715"/>
      <c r="I29" s="715"/>
    </row>
    <row r="30" spans="1:9" x14ac:dyDescent="0.3">
      <c r="A30" s="716" t="s">
        <v>165</v>
      </c>
      <c r="B30" s="716"/>
      <c r="C30" s="716"/>
      <c r="D30" s="716"/>
      <c r="E30" s="716"/>
      <c r="F30" s="716"/>
      <c r="G30" s="716"/>
      <c r="H30" s="716"/>
      <c r="I30" s="716"/>
    </row>
    <row r="31" spans="1:9" x14ac:dyDescent="0.3">
      <c r="A31" s="716" t="s">
        <v>164</v>
      </c>
      <c r="B31" s="716"/>
      <c r="C31" s="716"/>
      <c r="D31" s="716"/>
      <c r="E31" s="716"/>
      <c r="F31" s="716"/>
      <c r="G31" s="716"/>
      <c r="H31" s="716"/>
      <c r="I31" s="716"/>
    </row>
    <row r="32" spans="1:9" x14ac:dyDescent="0.3">
      <c r="A32" s="716" t="s">
        <v>153</v>
      </c>
      <c r="B32" s="716"/>
      <c r="C32" s="716"/>
      <c r="D32" s="716"/>
      <c r="E32" s="716"/>
      <c r="F32" s="716"/>
      <c r="G32" s="716"/>
      <c r="H32" s="716"/>
      <c r="I32" s="716"/>
    </row>
    <row r="33" spans="1:9" ht="9" customHeight="1" x14ac:dyDescent="0.3">
      <c r="A33" s="425"/>
      <c r="B33" s="425"/>
      <c r="C33" s="425"/>
      <c r="D33" s="425"/>
      <c r="E33" s="425"/>
      <c r="F33" s="425"/>
      <c r="G33" s="425"/>
      <c r="H33" s="425"/>
      <c r="I33" s="425"/>
    </row>
    <row r="34" spans="1:9" x14ac:dyDescent="0.3">
      <c r="A34" s="714" t="s">
        <v>187</v>
      </c>
      <c r="B34" s="714"/>
      <c r="C34" s="714"/>
      <c r="D34" s="714"/>
      <c r="E34" s="714"/>
      <c r="F34" s="714"/>
      <c r="G34" s="714"/>
      <c r="H34" s="714"/>
      <c r="I34" s="714"/>
    </row>
    <row r="35" spans="1:9" ht="18.75" customHeight="1" x14ac:dyDescent="0.3">
      <c r="A35" s="426"/>
      <c r="B35" s="28"/>
      <c r="C35" s="28"/>
      <c r="D35" s="28"/>
      <c r="E35" s="28"/>
      <c r="F35" s="28"/>
      <c r="G35" s="28"/>
      <c r="H35" s="28"/>
      <c r="I35" s="28"/>
    </row>
    <row r="36" spans="1:9" x14ac:dyDescent="0.3">
      <c r="A36" s="28"/>
      <c r="B36" s="28"/>
      <c r="C36" s="28"/>
      <c r="D36" s="28"/>
      <c r="E36" s="28"/>
      <c r="F36" s="28"/>
      <c r="G36" s="28"/>
      <c r="H36" s="28"/>
      <c r="I36" s="28"/>
    </row>
    <row r="37" spans="1:9" x14ac:dyDescent="0.3">
      <c r="A37" s="28"/>
      <c r="B37" s="28"/>
      <c r="C37" s="28"/>
      <c r="D37" s="28"/>
      <c r="E37" s="28"/>
      <c r="F37" s="28"/>
      <c r="G37" s="28"/>
      <c r="H37" s="28"/>
      <c r="I37" s="28"/>
    </row>
    <row r="38" spans="1:9" x14ac:dyDescent="0.3">
      <c r="A38" s="28"/>
      <c r="B38" s="28"/>
      <c r="C38" s="28"/>
      <c r="D38" s="28"/>
      <c r="E38" s="28"/>
      <c r="F38" s="28"/>
      <c r="G38" s="28"/>
      <c r="H38" s="28"/>
      <c r="I38" s="28"/>
    </row>
    <row r="39" spans="1:9" x14ac:dyDescent="0.3">
      <c r="A39" s="28"/>
      <c r="B39" s="28"/>
      <c r="C39" s="28"/>
      <c r="D39" s="28"/>
      <c r="E39" s="28"/>
      <c r="F39" s="28"/>
      <c r="G39" s="28"/>
      <c r="H39" s="28"/>
      <c r="I39" s="28"/>
    </row>
    <row r="40" spans="1:9" x14ac:dyDescent="0.3">
      <c r="A40" s="28"/>
      <c r="B40" s="28"/>
      <c r="C40" s="28"/>
      <c r="D40" s="28"/>
      <c r="E40" s="28"/>
      <c r="F40" s="28"/>
      <c r="G40" s="28"/>
      <c r="H40" s="28"/>
      <c r="I40" s="28"/>
    </row>
    <row r="41" spans="1:9" x14ac:dyDescent="0.3">
      <c r="A41" s="28"/>
      <c r="B41" s="28"/>
      <c r="C41" s="28"/>
      <c r="D41" s="28"/>
      <c r="E41" s="28"/>
      <c r="F41" s="28"/>
      <c r="G41" s="28"/>
      <c r="H41" s="28"/>
      <c r="I41" s="28"/>
    </row>
    <row r="42" spans="1:9" x14ac:dyDescent="0.3">
      <c r="A42" s="28"/>
      <c r="B42" s="28"/>
      <c r="C42" s="28"/>
      <c r="D42" s="28"/>
      <c r="E42" s="28"/>
      <c r="F42" s="28"/>
      <c r="G42" s="28"/>
      <c r="H42" s="28"/>
      <c r="I42" s="28"/>
    </row>
    <row r="43" spans="1:9" x14ac:dyDescent="0.3">
      <c r="A43" s="28"/>
      <c r="B43" s="28"/>
      <c r="C43" s="28"/>
      <c r="D43" s="28"/>
      <c r="E43" s="28"/>
      <c r="F43" s="28"/>
      <c r="G43" s="28"/>
      <c r="H43" s="28"/>
      <c r="I43" s="28"/>
    </row>
    <row r="44" spans="1:9" x14ac:dyDescent="0.3">
      <c r="A44" s="28"/>
      <c r="B44" s="28"/>
      <c r="C44" s="28"/>
      <c r="D44" s="28"/>
      <c r="E44" s="28"/>
      <c r="F44" s="28"/>
      <c r="G44" s="28"/>
      <c r="H44" s="28"/>
      <c r="I44" s="28"/>
    </row>
    <row r="50" spans="1:1" x14ac:dyDescent="0.3">
      <c r="A50" s="357"/>
    </row>
  </sheetData>
  <mergeCells count="22">
    <mergeCell ref="A5:I8"/>
    <mergeCell ref="A9:I9"/>
    <mergeCell ref="A25:I25"/>
    <mergeCell ref="A26:I26"/>
    <mergeCell ref="A27:I27"/>
    <mergeCell ref="A17:I17"/>
    <mergeCell ref="A20:I20"/>
    <mergeCell ref="A19:I19"/>
    <mergeCell ref="A21:I21"/>
    <mergeCell ref="A22:I22"/>
    <mergeCell ref="A23:I23"/>
    <mergeCell ref="A34:I34"/>
    <mergeCell ref="A11:I11"/>
    <mergeCell ref="A12:I12"/>
    <mergeCell ref="A13:I13"/>
    <mergeCell ref="A14:I14"/>
    <mergeCell ref="A16:I16"/>
    <mergeCell ref="A31:I31"/>
    <mergeCell ref="A32:I32"/>
    <mergeCell ref="A29:I29"/>
    <mergeCell ref="A30:I30"/>
    <mergeCell ref="A15:I15"/>
  </mergeCells>
  <hyperlinks>
    <hyperlink ref="A12:I12" location="'TÜRK İHRAÇ-'!A1" display="TÜRK ARAÇLARININ VARIŞ ÜLKELERİNE GÖRE İHRAÇ TAŞIMALARI "/>
    <hyperlink ref="A13:I13" location="'YABANCI İHRAÇ-'!A1" display="YABANCI ARAÇLARIN VARIŞ ÜLKELERİNE GÖRE İHRAÇ TAŞIMALARI "/>
    <hyperlink ref="A14:I14" location="'İHRAÇ PAZARI-'!A1" display="İHRAÇ TAŞIMALARDA TAŞITIN BAYRAĞINA GÖRE TÜRK-YABANCI PAZAR PAYLAŞIMI"/>
    <hyperlink ref="A16:I16" location="'KAPILARA GÖRE-'!A1" display="KAPI GRUPLARINA GÖRE TÜRKİYE'DEN GERÇEKLEŞTİRİLEN İHRAÇ TAŞIMA SAYILARI"/>
    <hyperlink ref="A17:I17" location="'KAPILARA GÖRE-DETAY-'!A1" display="KAPILARA GÖRE TÜRKİYE'DEN GERÇEKLEŞTİRİLEN İHRAÇ TAŞIMALAR (DETAYLI)"/>
    <hyperlink ref="A20:I20" location="'TÜRK İTHAL-'!A1" display="TÜRK ARAÇLARININ YÜKLEME ÜLKELERİNE GÖRE İTHAL TAŞIMALARI    "/>
    <hyperlink ref="A21:I21" location="'YABANCI İTHAL-'!A1" display="YABANCI ARAÇLARIN YÜKLEME ÜLKELERİNE GÖRE İTHAL TAŞIMALARI   "/>
    <hyperlink ref="A22:I22" location="'İTHAL PAZAR PAY-'!A1" display="İTHAL TAŞIMALARDA TAŞITIN BAYRAĞINA GÖRE TÜRK-YABANCI PAZAR PAYLAŞIMI"/>
    <hyperlink ref="A23:I23" location="'İTHAL-KAPILAR-'!A1" display="KAPI GRUPLARINA GÖRE TÜRKİYE'YE GERÇEKLEŞTİRİLEN İTHAL TAŞIMA SAYILARI"/>
    <hyperlink ref="A26:I26" location="'TRANSİT ÇIKIŞ - TAŞITLAR'!A1" display="TÜRKİYE'DEN TRANSİT ÇIKIŞ YAPAN TAŞIT ÜLKELERİ"/>
    <hyperlink ref="A27:I27" location="'TRANSİT ÇIKIŞ - GİTTİĞİ ÜLKELER'!A1" display="TÜRKİYE ÜZERİNDEN TRANSİT ÇIKIŞ YAPARAK DOLU YÜKLE GİDİLEN ÜLKELER"/>
    <hyperlink ref="A30:I30" location="'BOŞ GİRİŞ YAPAN ARAÇLAR-'!A1" display="TÜRKİYE'YE BOŞ GİRİŞ YAPAN ÜLKELER"/>
    <hyperlink ref="A31:I31" location="'BOŞ GELİNEN ÜLKELER-'!A1" display="TÜRKİYE'YE BOŞ GİRİŞ YAPAN ARAÇLARIN GELDİĞİ ÜLKELER"/>
    <hyperlink ref="A32:I32" location="'BOŞ GİRİŞ SINIR KAPILARI'!A1" display="SINIR KAPILARINA GÖRE TÜRKİYE'YE YAPILAN BOŞ GİRİŞLER"/>
    <hyperlink ref="A15:I15" location="'İHRAÇ PAZARI-'!A1" display="İHRAÇ TAŞIMALARDA TAŞITIN BAYRAĞINA GÖRE TÜRK-YABANCI PAZAR PAYLAŞIMI"/>
  </hyperlinks>
  <pageMargins left="0.25" right="0.25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K155"/>
  <sheetViews>
    <sheetView topLeftCell="A107" zoomScale="70" zoomScaleNormal="70" workbookViewId="0">
      <selection activeCell="J7" sqref="J7"/>
    </sheetView>
  </sheetViews>
  <sheetFormatPr defaultColWidth="9.140625" defaultRowHeight="18.75" zeroHeight="1" x14ac:dyDescent="0.3"/>
  <cols>
    <col min="1" max="1" width="33" style="457" customWidth="1"/>
    <col min="2" max="2" width="13.5703125" style="458" hidden="1" customWidth="1"/>
    <col min="3" max="3" width="3.42578125" style="458" hidden="1" customWidth="1"/>
    <col min="4" max="8" width="16.42578125" style="458" customWidth="1"/>
    <col min="9" max="10" width="19.28515625" style="458" customWidth="1"/>
    <col min="11" max="11" width="13.5703125" style="458" customWidth="1"/>
    <col min="12" max="16384" width="9.140625" style="9"/>
  </cols>
  <sheetData>
    <row r="1" spans="1:11" ht="18" customHeight="1" thickBot="1" x14ac:dyDescent="0.3">
      <c r="A1" s="777" t="s">
        <v>142</v>
      </c>
      <c r="B1" s="778"/>
      <c r="C1" s="778"/>
      <c r="D1" s="778"/>
      <c r="E1" s="778"/>
      <c r="F1" s="778"/>
      <c r="G1" s="778"/>
      <c r="H1" s="778"/>
      <c r="I1" s="778"/>
      <c r="J1" s="779"/>
      <c r="K1" s="780"/>
    </row>
    <row r="2" spans="1:11" s="142" customFormat="1" ht="19.5" thickBot="1" x14ac:dyDescent="0.35">
      <c r="A2" s="427" t="s">
        <v>121</v>
      </c>
      <c r="B2" s="428">
        <v>2010</v>
      </c>
      <c r="C2" s="429">
        <v>2011</v>
      </c>
      <c r="D2" s="429">
        <v>2012</v>
      </c>
      <c r="E2" s="429">
        <v>2013</v>
      </c>
      <c r="F2" s="429">
        <v>2014</v>
      </c>
      <c r="G2" s="430">
        <v>2015</v>
      </c>
      <c r="H2" s="431">
        <v>2016</v>
      </c>
      <c r="I2" s="432" t="s">
        <v>222</v>
      </c>
      <c r="J2" s="432" t="s">
        <v>223</v>
      </c>
      <c r="K2" s="433" t="s">
        <v>2</v>
      </c>
    </row>
    <row r="3" spans="1:11" x14ac:dyDescent="0.3">
      <c r="A3" s="442" t="s">
        <v>5</v>
      </c>
      <c r="B3" s="443">
        <v>84615</v>
      </c>
      <c r="C3" s="444">
        <v>95521</v>
      </c>
      <c r="D3" s="437">
        <v>95309</v>
      </c>
      <c r="E3" s="438">
        <v>99446</v>
      </c>
      <c r="F3" s="437">
        <v>109941</v>
      </c>
      <c r="G3" s="437">
        <v>105205</v>
      </c>
      <c r="H3" s="438">
        <v>99425</v>
      </c>
      <c r="I3" s="439">
        <v>82847</v>
      </c>
      <c r="J3" s="440">
        <v>81188</v>
      </c>
      <c r="K3" s="441">
        <f t="shared" ref="K3:K34" si="0">(J3-I3)/I3</f>
        <v>-2.0024865112798291E-2</v>
      </c>
    </row>
    <row r="4" spans="1:11" x14ac:dyDescent="0.3">
      <c r="A4" s="442" t="s">
        <v>4</v>
      </c>
      <c r="B4" s="443">
        <v>10375</v>
      </c>
      <c r="C4" s="444">
        <v>7257</v>
      </c>
      <c r="D4" s="437">
        <v>9772</v>
      </c>
      <c r="E4" s="438">
        <v>73380</v>
      </c>
      <c r="F4" s="437">
        <v>97237</v>
      </c>
      <c r="G4" s="437">
        <v>99460</v>
      </c>
      <c r="H4" s="438">
        <v>24989</v>
      </c>
      <c r="I4" s="439">
        <v>22116</v>
      </c>
      <c r="J4" s="440">
        <v>75364</v>
      </c>
      <c r="K4" s="441">
        <f t="shared" si="0"/>
        <v>2.4076686561765239</v>
      </c>
    </row>
    <row r="5" spans="1:11" x14ac:dyDescent="0.3">
      <c r="A5" s="442" t="s">
        <v>9</v>
      </c>
      <c r="B5" s="443">
        <v>46514</v>
      </c>
      <c r="C5" s="444">
        <v>49736</v>
      </c>
      <c r="D5" s="437">
        <v>52811</v>
      </c>
      <c r="E5" s="438">
        <v>58240</v>
      </c>
      <c r="F5" s="437">
        <v>48621</v>
      </c>
      <c r="G5" s="437">
        <v>48356</v>
      </c>
      <c r="H5" s="438">
        <v>55827</v>
      </c>
      <c r="I5" s="439">
        <v>44993</v>
      </c>
      <c r="J5" s="440">
        <v>52692</v>
      </c>
      <c r="K5" s="441">
        <f t="shared" si="0"/>
        <v>0.17111550685662213</v>
      </c>
    </row>
    <row r="6" spans="1:11" x14ac:dyDescent="0.3">
      <c r="A6" s="442" t="s">
        <v>18</v>
      </c>
      <c r="B6" s="443">
        <v>22381</v>
      </c>
      <c r="C6" s="444">
        <v>20439</v>
      </c>
      <c r="D6" s="437">
        <v>20383</v>
      </c>
      <c r="E6" s="438">
        <v>18453</v>
      </c>
      <c r="F6" s="437">
        <v>17036</v>
      </c>
      <c r="G6" s="437">
        <v>22725</v>
      </c>
      <c r="H6" s="438">
        <v>26699</v>
      </c>
      <c r="I6" s="439">
        <v>21554</v>
      </c>
      <c r="J6" s="440">
        <v>25557</v>
      </c>
      <c r="K6" s="441">
        <f t="shared" si="0"/>
        <v>0.18571958801150598</v>
      </c>
    </row>
    <row r="7" spans="1:11" x14ac:dyDescent="0.3">
      <c r="A7" s="442" t="s">
        <v>20</v>
      </c>
      <c r="B7" s="443">
        <v>17471</v>
      </c>
      <c r="C7" s="444">
        <v>22489</v>
      </c>
      <c r="D7" s="437">
        <v>22870</v>
      </c>
      <c r="E7" s="438">
        <v>18935</v>
      </c>
      <c r="F7" s="437">
        <v>11392</v>
      </c>
      <c r="G7" s="437">
        <v>10557</v>
      </c>
      <c r="H7" s="438">
        <v>12113</v>
      </c>
      <c r="I7" s="439">
        <v>10110</v>
      </c>
      <c r="J7" s="440">
        <v>11897</v>
      </c>
      <c r="K7" s="441">
        <f t="shared" si="0"/>
        <v>0.17675568743818001</v>
      </c>
    </row>
    <row r="8" spans="1:11" x14ac:dyDescent="0.3">
      <c r="A8" s="442" t="s">
        <v>22</v>
      </c>
      <c r="B8" s="443">
        <v>14484</v>
      </c>
      <c r="C8" s="444">
        <v>11543</v>
      </c>
      <c r="D8" s="437">
        <v>11985</v>
      </c>
      <c r="E8" s="438">
        <v>11166</v>
      </c>
      <c r="F8" s="437">
        <v>12360</v>
      </c>
      <c r="G8" s="437">
        <v>11288</v>
      </c>
      <c r="H8" s="438">
        <v>10599</v>
      </c>
      <c r="I8" s="439">
        <v>8749</v>
      </c>
      <c r="J8" s="440">
        <v>10300</v>
      </c>
      <c r="K8" s="441">
        <f t="shared" si="0"/>
        <v>0.1772774031317865</v>
      </c>
    </row>
    <row r="9" spans="1:11" x14ac:dyDescent="0.3">
      <c r="A9" s="442" t="s">
        <v>31</v>
      </c>
      <c r="B9" s="443">
        <v>7851</v>
      </c>
      <c r="C9" s="444">
        <v>9505</v>
      </c>
      <c r="D9" s="437">
        <v>11395</v>
      </c>
      <c r="E9" s="438">
        <v>9029</v>
      </c>
      <c r="F9" s="437">
        <v>8701</v>
      </c>
      <c r="G9" s="437">
        <v>7708</v>
      </c>
      <c r="H9" s="438">
        <v>10683</v>
      </c>
      <c r="I9" s="439">
        <v>8756</v>
      </c>
      <c r="J9" s="440">
        <v>8968</v>
      </c>
      <c r="K9" s="441">
        <f t="shared" si="0"/>
        <v>2.4211968935587025E-2</v>
      </c>
    </row>
    <row r="10" spans="1:11" x14ac:dyDescent="0.3">
      <c r="A10" s="442" t="s">
        <v>12</v>
      </c>
      <c r="B10" s="443">
        <v>6305</v>
      </c>
      <c r="C10" s="444">
        <v>8882</v>
      </c>
      <c r="D10" s="437">
        <v>9039</v>
      </c>
      <c r="E10" s="438">
        <v>11970</v>
      </c>
      <c r="F10" s="437">
        <v>19781</v>
      </c>
      <c r="G10" s="437">
        <v>16326</v>
      </c>
      <c r="H10" s="438">
        <v>10471</v>
      </c>
      <c r="I10" s="439">
        <v>8094</v>
      </c>
      <c r="J10" s="440">
        <v>8569</v>
      </c>
      <c r="K10" s="441">
        <f t="shared" si="0"/>
        <v>5.8685446009389672E-2</v>
      </c>
    </row>
    <row r="11" spans="1:11" x14ac:dyDescent="0.3">
      <c r="A11" s="442" t="s">
        <v>21</v>
      </c>
      <c r="B11" s="443">
        <v>7120</v>
      </c>
      <c r="C11" s="444">
        <v>5984</v>
      </c>
      <c r="D11" s="437">
        <v>6821</v>
      </c>
      <c r="E11" s="438">
        <v>6490</v>
      </c>
      <c r="F11" s="437">
        <v>6055</v>
      </c>
      <c r="G11" s="437">
        <v>6868</v>
      </c>
      <c r="H11" s="438">
        <v>9409</v>
      </c>
      <c r="I11" s="439">
        <v>7588</v>
      </c>
      <c r="J11" s="440">
        <v>7414</v>
      </c>
      <c r="K11" s="441">
        <f t="shared" si="0"/>
        <v>-2.2930943595150237E-2</v>
      </c>
    </row>
    <row r="12" spans="1:11" x14ac:dyDescent="0.3">
      <c r="A12" s="442" t="s">
        <v>28</v>
      </c>
      <c r="B12" s="443">
        <v>3571</v>
      </c>
      <c r="C12" s="444">
        <v>4315</v>
      </c>
      <c r="D12" s="437">
        <v>4214</v>
      </c>
      <c r="E12" s="438">
        <v>5568</v>
      </c>
      <c r="F12" s="437">
        <v>6163</v>
      </c>
      <c r="G12" s="437">
        <v>7306</v>
      </c>
      <c r="H12" s="438">
        <v>9137</v>
      </c>
      <c r="I12" s="439">
        <v>7504</v>
      </c>
      <c r="J12" s="440">
        <v>7528</v>
      </c>
      <c r="K12" s="441">
        <f t="shared" si="0"/>
        <v>3.1982942430703624E-3</v>
      </c>
    </row>
    <row r="13" spans="1:11" x14ac:dyDescent="0.3">
      <c r="A13" s="442" t="s">
        <v>25</v>
      </c>
      <c r="B13" s="443">
        <v>6522</v>
      </c>
      <c r="C13" s="444">
        <v>5949</v>
      </c>
      <c r="D13" s="437">
        <v>5353</v>
      </c>
      <c r="E13" s="438">
        <v>6679</v>
      </c>
      <c r="F13" s="437">
        <v>7160</v>
      </c>
      <c r="G13" s="437">
        <v>7696</v>
      </c>
      <c r="H13" s="438">
        <v>8682</v>
      </c>
      <c r="I13" s="439">
        <v>7305</v>
      </c>
      <c r="J13" s="440">
        <v>7502</v>
      </c>
      <c r="K13" s="441">
        <f t="shared" si="0"/>
        <v>2.6967830253251199E-2</v>
      </c>
    </row>
    <row r="14" spans="1:11" x14ac:dyDescent="0.3">
      <c r="A14" s="442" t="s">
        <v>16</v>
      </c>
      <c r="B14" s="443">
        <v>7904</v>
      </c>
      <c r="C14" s="444">
        <v>4501</v>
      </c>
      <c r="D14" s="437">
        <v>5669</v>
      </c>
      <c r="E14" s="438">
        <v>9310</v>
      </c>
      <c r="F14" s="437">
        <v>10327</v>
      </c>
      <c r="G14" s="437">
        <v>9311</v>
      </c>
      <c r="H14" s="438">
        <v>10132</v>
      </c>
      <c r="I14" s="439">
        <v>7912</v>
      </c>
      <c r="J14" s="440">
        <v>7403</v>
      </c>
      <c r="K14" s="441">
        <f t="shared" si="0"/>
        <v>-6.4332659251769467E-2</v>
      </c>
    </row>
    <row r="15" spans="1:11" x14ac:dyDescent="0.3">
      <c r="A15" s="442" t="s">
        <v>32</v>
      </c>
      <c r="B15" s="443">
        <v>5712</v>
      </c>
      <c r="C15" s="444">
        <v>4951</v>
      </c>
      <c r="D15" s="437">
        <v>5414</v>
      </c>
      <c r="E15" s="438">
        <v>6283</v>
      </c>
      <c r="F15" s="437">
        <v>7417</v>
      </c>
      <c r="G15" s="437">
        <v>6317</v>
      </c>
      <c r="H15" s="438">
        <v>9039</v>
      </c>
      <c r="I15" s="439">
        <v>6942</v>
      </c>
      <c r="J15" s="440">
        <v>7497</v>
      </c>
      <c r="K15" s="441">
        <f t="shared" si="0"/>
        <v>7.9948141745894555E-2</v>
      </c>
    </row>
    <row r="16" spans="1:11" x14ac:dyDescent="0.3">
      <c r="A16" s="445" t="s">
        <v>17</v>
      </c>
      <c r="B16" s="443">
        <v>6917</v>
      </c>
      <c r="C16" s="444">
        <v>7455</v>
      </c>
      <c r="D16" s="437">
        <v>6025</v>
      </c>
      <c r="E16" s="438">
        <v>5425</v>
      </c>
      <c r="F16" s="437">
        <v>5120</v>
      </c>
      <c r="G16" s="437">
        <v>6049</v>
      </c>
      <c r="H16" s="438">
        <v>9952</v>
      </c>
      <c r="I16" s="439">
        <v>7991</v>
      </c>
      <c r="J16" s="440">
        <v>6748</v>
      </c>
      <c r="K16" s="441">
        <f t="shared" si="0"/>
        <v>-0.15554999374296083</v>
      </c>
    </row>
    <row r="17" spans="1:11" x14ac:dyDescent="0.3">
      <c r="A17" s="442" t="s">
        <v>35</v>
      </c>
      <c r="B17" s="443">
        <v>5365</v>
      </c>
      <c r="C17" s="444">
        <v>4848</v>
      </c>
      <c r="D17" s="437">
        <v>4655</v>
      </c>
      <c r="E17" s="438">
        <v>4553</v>
      </c>
      <c r="F17" s="437">
        <v>4885</v>
      </c>
      <c r="G17" s="437">
        <v>4641</v>
      </c>
      <c r="H17" s="438">
        <v>5657</v>
      </c>
      <c r="I17" s="439">
        <v>4477</v>
      </c>
      <c r="J17" s="440">
        <v>5319</v>
      </c>
      <c r="K17" s="441">
        <f t="shared" si="0"/>
        <v>0.1880723698905517</v>
      </c>
    </row>
    <row r="18" spans="1:11" x14ac:dyDescent="0.3">
      <c r="A18" s="442" t="s">
        <v>39</v>
      </c>
      <c r="B18" s="443">
        <v>1725</v>
      </c>
      <c r="C18" s="444">
        <v>2853</v>
      </c>
      <c r="D18" s="437">
        <v>2824</v>
      </c>
      <c r="E18" s="438">
        <v>5821</v>
      </c>
      <c r="F18" s="437">
        <v>4435</v>
      </c>
      <c r="G18" s="437">
        <v>3232</v>
      </c>
      <c r="H18" s="438">
        <v>3367</v>
      </c>
      <c r="I18" s="439">
        <v>2654</v>
      </c>
      <c r="J18" s="440">
        <v>3431</v>
      </c>
      <c r="K18" s="441">
        <f t="shared" si="0"/>
        <v>0.29276563677467971</v>
      </c>
    </row>
    <row r="19" spans="1:11" x14ac:dyDescent="0.3">
      <c r="A19" s="442" t="s">
        <v>13</v>
      </c>
      <c r="B19" s="443">
        <v>4068</v>
      </c>
      <c r="C19" s="444">
        <v>4117</v>
      </c>
      <c r="D19" s="437">
        <v>3982</v>
      </c>
      <c r="E19" s="438">
        <v>4578</v>
      </c>
      <c r="F19" s="437">
        <v>4132</v>
      </c>
      <c r="G19" s="437">
        <v>5033</v>
      </c>
      <c r="H19" s="438">
        <v>6364</v>
      </c>
      <c r="I19" s="439">
        <v>5227</v>
      </c>
      <c r="J19" s="440">
        <v>5084</v>
      </c>
      <c r="K19" s="441">
        <f t="shared" si="0"/>
        <v>-2.7357949110388368E-2</v>
      </c>
    </row>
    <row r="20" spans="1:11" x14ac:dyDescent="0.3">
      <c r="A20" s="445" t="s">
        <v>134</v>
      </c>
      <c r="B20" s="443">
        <v>2177</v>
      </c>
      <c r="C20" s="444">
        <v>2093</v>
      </c>
      <c r="D20" s="437">
        <v>3254</v>
      </c>
      <c r="E20" s="438">
        <v>3807</v>
      </c>
      <c r="F20" s="437">
        <v>4338</v>
      </c>
      <c r="G20" s="437">
        <v>3279</v>
      </c>
      <c r="H20" s="438">
        <v>4681</v>
      </c>
      <c r="I20" s="439">
        <v>3855</v>
      </c>
      <c r="J20" s="440">
        <v>3477</v>
      </c>
      <c r="K20" s="441">
        <f t="shared" si="0"/>
        <v>-9.8054474708171205E-2</v>
      </c>
    </row>
    <row r="21" spans="1:11" x14ac:dyDescent="0.3">
      <c r="A21" s="442" t="s">
        <v>8</v>
      </c>
      <c r="B21" s="443">
        <v>5248</v>
      </c>
      <c r="C21" s="444">
        <v>5641</v>
      </c>
      <c r="D21" s="437">
        <v>6308</v>
      </c>
      <c r="E21" s="438">
        <v>4416</v>
      </c>
      <c r="F21" s="437">
        <v>4634</v>
      </c>
      <c r="G21" s="437">
        <v>4919</v>
      </c>
      <c r="H21" s="438">
        <v>4571</v>
      </c>
      <c r="I21" s="439">
        <v>3732</v>
      </c>
      <c r="J21" s="440">
        <v>3490</v>
      </c>
      <c r="K21" s="441">
        <f t="shared" si="0"/>
        <v>-6.4844587352625938E-2</v>
      </c>
    </row>
    <row r="22" spans="1:11" x14ac:dyDescent="0.3">
      <c r="A22" s="447" t="s">
        <v>11</v>
      </c>
      <c r="B22" s="443">
        <v>1944</v>
      </c>
      <c r="C22" s="444">
        <v>1806</v>
      </c>
      <c r="D22" s="437">
        <v>2238</v>
      </c>
      <c r="E22" s="438">
        <v>3753</v>
      </c>
      <c r="F22" s="437">
        <v>3069</v>
      </c>
      <c r="G22" s="437">
        <v>3626</v>
      </c>
      <c r="H22" s="438">
        <v>3441</v>
      </c>
      <c r="I22" s="439">
        <v>3022</v>
      </c>
      <c r="J22" s="440">
        <v>3283</v>
      </c>
      <c r="K22" s="441">
        <f t="shared" si="0"/>
        <v>8.6366644606221052E-2</v>
      </c>
    </row>
    <row r="23" spans="1:11" x14ac:dyDescent="0.3">
      <c r="A23" s="446" t="s">
        <v>23</v>
      </c>
      <c r="B23" s="443">
        <v>2190</v>
      </c>
      <c r="C23" s="444">
        <v>2468</v>
      </c>
      <c r="D23" s="437">
        <v>1789</v>
      </c>
      <c r="E23" s="438">
        <v>2153</v>
      </c>
      <c r="F23" s="437">
        <v>2394</v>
      </c>
      <c r="G23" s="437">
        <v>2857</v>
      </c>
      <c r="H23" s="438">
        <v>4431</v>
      </c>
      <c r="I23" s="439">
        <v>3624</v>
      </c>
      <c r="J23" s="440">
        <v>3813</v>
      </c>
      <c r="K23" s="441">
        <f t="shared" si="0"/>
        <v>5.2152317880794705E-2</v>
      </c>
    </row>
    <row r="24" spans="1:11" x14ac:dyDescent="0.3">
      <c r="A24" s="442" t="s">
        <v>52</v>
      </c>
      <c r="B24" s="443">
        <v>3866</v>
      </c>
      <c r="C24" s="444">
        <v>3695</v>
      </c>
      <c r="D24" s="437">
        <v>3483</v>
      </c>
      <c r="E24" s="438">
        <v>3710</v>
      </c>
      <c r="F24" s="437">
        <v>3768</v>
      </c>
      <c r="G24" s="437">
        <v>3355</v>
      </c>
      <c r="H24" s="438">
        <v>4005</v>
      </c>
      <c r="I24" s="439">
        <v>3333</v>
      </c>
      <c r="J24" s="440">
        <v>3394</v>
      </c>
      <c r="K24" s="441">
        <f t="shared" si="0"/>
        <v>1.8301830183018303E-2</v>
      </c>
    </row>
    <row r="25" spans="1:11" x14ac:dyDescent="0.3">
      <c r="A25" s="442" t="s">
        <v>54</v>
      </c>
      <c r="B25" s="443">
        <v>3266</v>
      </c>
      <c r="C25" s="444">
        <v>4275</v>
      </c>
      <c r="D25" s="437">
        <v>4741</v>
      </c>
      <c r="E25" s="438">
        <v>3757</v>
      </c>
      <c r="F25" s="437">
        <v>3104</v>
      </c>
      <c r="G25" s="437">
        <v>2711</v>
      </c>
      <c r="H25" s="438">
        <v>2553</v>
      </c>
      <c r="I25" s="439">
        <v>2139</v>
      </c>
      <c r="J25" s="440">
        <v>2407</v>
      </c>
      <c r="K25" s="441">
        <f t="shared" si="0"/>
        <v>0.12529219261337074</v>
      </c>
    </row>
    <row r="26" spans="1:11" x14ac:dyDescent="0.3">
      <c r="A26" s="442" t="s">
        <v>36</v>
      </c>
      <c r="B26" s="443">
        <v>2891</v>
      </c>
      <c r="C26" s="444">
        <v>2927</v>
      </c>
      <c r="D26" s="437">
        <v>2506</v>
      </c>
      <c r="E26" s="438">
        <v>2312</v>
      </c>
      <c r="F26" s="437">
        <v>2639</v>
      </c>
      <c r="G26" s="437">
        <v>2758</v>
      </c>
      <c r="H26" s="438">
        <v>2819</v>
      </c>
      <c r="I26" s="439">
        <v>2394</v>
      </c>
      <c r="J26" s="440">
        <v>2228</v>
      </c>
      <c r="K26" s="441">
        <f t="shared" si="0"/>
        <v>-6.9340016708437757E-2</v>
      </c>
    </row>
    <row r="27" spans="1:11" x14ac:dyDescent="0.3">
      <c r="A27" s="446" t="s">
        <v>19</v>
      </c>
      <c r="B27" s="443">
        <v>744</v>
      </c>
      <c r="C27" s="444">
        <v>603</v>
      </c>
      <c r="D27" s="437">
        <v>732</v>
      </c>
      <c r="E27" s="438">
        <v>670</v>
      </c>
      <c r="F27" s="437">
        <v>557</v>
      </c>
      <c r="G27" s="437">
        <v>802</v>
      </c>
      <c r="H27" s="438">
        <v>1985</v>
      </c>
      <c r="I27" s="439">
        <v>1527</v>
      </c>
      <c r="J27" s="440">
        <v>2225</v>
      </c>
      <c r="K27" s="441">
        <f t="shared" si="0"/>
        <v>0.45710543549443355</v>
      </c>
    </row>
    <row r="28" spans="1:11" x14ac:dyDescent="0.3">
      <c r="A28" s="442" t="s">
        <v>43</v>
      </c>
      <c r="B28" s="443">
        <v>1691</v>
      </c>
      <c r="C28" s="444">
        <v>2196</v>
      </c>
      <c r="D28" s="437">
        <v>2112</v>
      </c>
      <c r="E28" s="438">
        <v>2038</v>
      </c>
      <c r="F28" s="437">
        <v>1892</v>
      </c>
      <c r="G28" s="437">
        <v>1826</v>
      </c>
      <c r="H28" s="438">
        <v>2010</v>
      </c>
      <c r="I28" s="439">
        <v>1669</v>
      </c>
      <c r="J28" s="440">
        <v>1720</v>
      </c>
      <c r="K28" s="441">
        <f t="shared" si="0"/>
        <v>3.0557219892150989E-2</v>
      </c>
    </row>
    <row r="29" spans="1:11" x14ac:dyDescent="0.3">
      <c r="A29" s="446" t="s">
        <v>15</v>
      </c>
      <c r="B29" s="443">
        <v>3872</v>
      </c>
      <c r="C29" s="444">
        <v>6181</v>
      </c>
      <c r="D29" s="437">
        <v>5506</v>
      </c>
      <c r="E29" s="438">
        <v>5426</v>
      </c>
      <c r="F29" s="437">
        <v>5533</v>
      </c>
      <c r="G29" s="437">
        <v>4540</v>
      </c>
      <c r="H29" s="438">
        <v>193</v>
      </c>
      <c r="I29" s="439">
        <v>128</v>
      </c>
      <c r="J29" s="440">
        <v>1972</v>
      </c>
      <c r="K29" s="441">
        <f t="shared" si="0"/>
        <v>14.40625</v>
      </c>
    </row>
    <row r="30" spans="1:11" x14ac:dyDescent="0.3">
      <c r="A30" s="446" t="s">
        <v>42</v>
      </c>
      <c r="B30" s="443">
        <v>7402</v>
      </c>
      <c r="C30" s="444">
        <v>7865</v>
      </c>
      <c r="D30" s="437">
        <v>1669</v>
      </c>
      <c r="E30" s="438">
        <v>6092</v>
      </c>
      <c r="F30" s="437">
        <v>3200</v>
      </c>
      <c r="G30" s="437">
        <v>2881</v>
      </c>
      <c r="H30" s="438">
        <v>1630</v>
      </c>
      <c r="I30" s="439">
        <v>1364</v>
      </c>
      <c r="J30" s="440">
        <v>1290</v>
      </c>
      <c r="K30" s="441">
        <f t="shared" si="0"/>
        <v>-5.4252199413489736E-2</v>
      </c>
    </row>
    <row r="31" spans="1:11" x14ac:dyDescent="0.3">
      <c r="A31" s="442" t="s">
        <v>6</v>
      </c>
      <c r="B31" s="443">
        <v>4919</v>
      </c>
      <c r="C31" s="444">
        <v>5008</v>
      </c>
      <c r="D31" s="437">
        <v>684</v>
      </c>
      <c r="E31" s="438">
        <v>2671</v>
      </c>
      <c r="F31" s="437">
        <v>4688</v>
      </c>
      <c r="G31" s="437">
        <v>1623</v>
      </c>
      <c r="H31" s="438">
        <v>2700</v>
      </c>
      <c r="I31" s="439">
        <v>2088</v>
      </c>
      <c r="J31" s="440">
        <v>1392</v>
      </c>
      <c r="K31" s="441">
        <f t="shared" si="0"/>
        <v>-0.33333333333333331</v>
      </c>
    </row>
    <row r="32" spans="1:11" x14ac:dyDescent="0.3">
      <c r="A32" s="442" t="s">
        <v>34</v>
      </c>
      <c r="B32" s="443">
        <v>999</v>
      </c>
      <c r="C32" s="444">
        <v>1259</v>
      </c>
      <c r="D32" s="437">
        <v>1409</v>
      </c>
      <c r="E32" s="438">
        <v>768</v>
      </c>
      <c r="F32" s="437">
        <v>856</v>
      </c>
      <c r="G32" s="437">
        <v>1016</v>
      </c>
      <c r="H32" s="438">
        <v>1132</v>
      </c>
      <c r="I32" s="439">
        <v>881</v>
      </c>
      <c r="J32" s="440">
        <v>1291</v>
      </c>
      <c r="K32" s="441">
        <f t="shared" si="0"/>
        <v>0.46538024971623154</v>
      </c>
    </row>
    <row r="33" spans="1:11" x14ac:dyDescent="0.3">
      <c r="A33" s="442" t="s">
        <v>47</v>
      </c>
      <c r="B33" s="443">
        <v>1196</v>
      </c>
      <c r="C33" s="444">
        <v>813</v>
      </c>
      <c r="D33" s="437">
        <v>2775</v>
      </c>
      <c r="E33" s="438">
        <v>3497</v>
      </c>
      <c r="F33" s="437">
        <v>2582</v>
      </c>
      <c r="G33" s="437">
        <v>2165</v>
      </c>
      <c r="H33" s="438">
        <v>1828</v>
      </c>
      <c r="I33" s="439">
        <v>1191</v>
      </c>
      <c r="J33" s="440">
        <v>1290</v>
      </c>
      <c r="K33" s="441">
        <f t="shared" si="0"/>
        <v>8.3123425692695208E-2</v>
      </c>
    </row>
    <row r="34" spans="1:11" x14ac:dyDescent="0.3">
      <c r="A34" s="442" t="s">
        <v>24</v>
      </c>
      <c r="B34" s="443">
        <v>730</v>
      </c>
      <c r="C34" s="444">
        <v>942</v>
      </c>
      <c r="D34" s="437">
        <v>939</v>
      </c>
      <c r="E34" s="438">
        <v>885</v>
      </c>
      <c r="F34" s="437">
        <v>1032</v>
      </c>
      <c r="G34" s="437">
        <v>1136</v>
      </c>
      <c r="H34" s="438">
        <v>1308</v>
      </c>
      <c r="I34" s="439">
        <v>1085</v>
      </c>
      <c r="J34" s="440">
        <v>1026</v>
      </c>
      <c r="K34" s="441">
        <f t="shared" si="0"/>
        <v>-5.4377880184331796E-2</v>
      </c>
    </row>
    <row r="35" spans="1:11" x14ac:dyDescent="0.3">
      <c r="A35" s="442" t="s">
        <v>40</v>
      </c>
      <c r="B35" s="443">
        <v>1444</v>
      </c>
      <c r="C35" s="444">
        <v>1293</v>
      </c>
      <c r="D35" s="437">
        <v>1201</v>
      </c>
      <c r="E35" s="438">
        <v>1450</v>
      </c>
      <c r="F35" s="437">
        <v>1375</v>
      </c>
      <c r="G35" s="437">
        <v>1216</v>
      </c>
      <c r="H35" s="438">
        <v>1278</v>
      </c>
      <c r="I35" s="439">
        <v>1074</v>
      </c>
      <c r="J35" s="440">
        <v>1018</v>
      </c>
      <c r="K35" s="441">
        <f t="shared" ref="K35:K58" si="1">(J35-I35)/I35</f>
        <v>-5.2141527001862198E-2</v>
      </c>
    </row>
    <row r="36" spans="1:11" x14ac:dyDescent="0.3">
      <c r="A36" s="446" t="s">
        <v>14</v>
      </c>
      <c r="B36" s="443">
        <v>493</v>
      </c>
      <c r="C36" s="444">
        <v>465</v>
      </c>
      <c r="D36" s="437">
        <v>635</v>
      </c>
      <c r="E36" s="438">
        <v>907</v>
      </c>
      <c r="F36" s="437">
        <v>797</v>
      </c>
      <c r="G36" s="437">
        <v>745</v>
      </c>
      <c r="H36" s="438">
        <v>1114</v>
      </c>
      <c r="I36" s="439">
        <v>910</v>
      </c>
      <c r="J36" s="440">
        <v>1175</v>
      </c>
      <c r="K36" s="441">
        <f t="shared" si="1"/>
        <v>0.29120879120879123</v>
      </c>
    </row>
    <row r="37" spans="1:11" x14ac:dyDescent="0.3">
      <c r="A37" s="442" t="s">
        <v>41</v>
      </c>
      <c r="B37" s="443">
        <v>1846</v>
      </c>
      <c r="C37" s="444">
        <v>532</v>
      </c>
      <c r="D37" s="437">
        <v>743</v>
      </c>
      <c r="E37" s="438">
        <v>673</v>
      </c>
      <c r="F37" s="437">
        <v>526</v>
      </c>
      <c r="G37" s="437">
        <v>755</v>
      </c>
      <c r="H37" s="438">
        <v>477</v>
      </c>
      <c r="I37" s="439">
        <v>427</v>
      </c>
      <c r="J37" s="440">
        <v>722</v>
      </c>
      <c r="K37" s="441">
        <f t="shared" si="1"/>
        <v>0.69086651053864168</v>
      </c>
    </row>
    <row r="38" spans="1:11" x14ac:dyDescent="0.3">
      <c r="A38" s="442" t="s">
        <v>30</v>
      </c>
      <c r="B38" s="443">
        <v>567</v>
      </c>
      <c r="C38" s="444">
        <v>502</v>
      </c>
      <c r="D38" s="437">
        <v>472</v>
      </c>
      <c r="E38" s="438">
        <v>490</v>
      </c>
      <c r="F38" s="437">
        <v>644</v>
      </c>
      <c r="G38" s="437">
        <v>601</v>
      </c>
      <c r="H38" s="438">
        <v>653</v>
      </c>
      <c r="I38" s="439">
        <v>523</v>
      </c>
      <c r="J38" s="440">
        <v>646</v>
      </c>
      <c r="K38" s="441">
        <f t="shared" si="1"/>
        <v>0.23518164435946462</v>
      </c>
    </row>
    <row r="39" spans="1:11" x14ac:dyDescent="0.3">
      <c r="A39" s="442" t="s">
        <v>58</v>
      </c>
      <c r="B39" s="443">
        <v>302</v>
      </c>
      <c r="C39" s="444">
        <v>362</v>
      </c>
      <c r="D39" s="437">
        <v>440</v>
      </c>
      <c r="E39" s="438">
        <v>521</v>
      </c>
      <c r="F39" s="437">
        <v>503</v>
      </c>
      <c r="G39" s="437">
        <v>699</v>
      </c>
      <c r="H39" s="438">
        <v>582</v>
      </c>
      <c r="I39" s="439">
        <v>506</v>
      </c>
      <c r="J39" s="440">
        <v>587</v>
      </c>
      <c r="K39" s="441">
        <f t="shared" si="1"/>
        <v>0.1600790513833992</v>
      </c>
    </row>
    <row r="40" spans="1:11" x14ac:dyDescent="0.3">
      <c r="A40" s="442" t="s">
        <v>33</v>
      </c>
      <c r="B40" s="443">
        <v>1021</v>
      </c>
      <c r="C40" s="444">
        <v>451</v>
      </c>
      <c r="D40" s="437">
        <v>382</v>
      </c>
      <c r="E40" s="438">
        <v>484</v>
      </c>
      <c r="F40" s="437">
        <v>821</v>
      </c>
      <c r="G40" s="437">
        <v>504</v>
      </c>
      <c r="H40" s="438">
        <v>522</v>
      </c>
      <c r="I40" s="439">
        <v>432</v>
      </c>
      <c r="J40" s="440">
        <v>451</v>
      </c>
      <c r="K40" s="441">
        <f t="shared" si="1"/>
        <v>4.3981481481481483E-2</v>
      </c>
    </row>
    <row r="41" spans="1:11" x14ac:dyDescent="0.3">
      <c r="A41" s="445" t="s">
        <v>56</v>
      </c>
      <c r="B41" s="443">
        <v>340</v>
      </c>
      <c r="C41" s="444">
        <v>239</v>
      </c>
      <c r="D41" s="437">
        <v>289</v>
      </c>
      <c r="E41" s="438">
        <v>173</v>
      </c>
      <c r="F41" s="437">
        <v>244</v>
      </c>
      <c r="G41" s="437">
        <v>233</v>
      </c>
      <c r="H41" s="438">
        <v>232</v>
      </c>
      <c r="I41" s="439">
        <v>181</v>
      </c>
      <c r="J41" s="440">
        <v>240</v>
      </c>
      <c r="K41" s="441">
        <f t="shared" si="1"/>
        <v>0.32596685082872928</v>
      </c>
    </row>
    <row r="42" spans="1:11" x14ac:dyDescent="0.3">
      <c r="A42" s="442" t="s">
        <v>55</v>
      </c>
      <c r="B42" s="443">
        <v>4</v>
      </c>
      <c r="C42" s="444">
        <v>275</v>
      </c>
      <c r="D42" s="437">
        <v>179</v>
      </c>
      <c r="E42" s="438">
        <v>422</v>
      </c>
      <c r="F42" s="437">
        <v>399</v>
      </c>
      <c r="G42" s="437">
        <v>395</v>
      </c>
      <c r="H42" s="438">
        <v>409</v>
      </c>
      <c r="I42" s="439">
        <v>320</v>
      </c>
      <c r="J42" s="440">
        <v>331</v>
      </c>
      <c r="K42" s="441">
        <f t="shared" si="1"/>
        <v>3.4375000000000003E-2</v>
      </c>
    </row>
    <row r="43" spans="1:11" x14ac:dyDescent="0.3">
      <c r="A43" s="442" t="s">
        <v>65</v>
      </c>
      <c r="B43" s="443">
        <v>393</v>
      </c>
      <c r="C43" s="444">
        <v>496</v>
      </c>
      <c r="D43" s="437">
        <v>125</v>
      </c>
      <c r="E43" s="438">
        <v>202</v>
      </c>
      <c r="F43" s="437">
        <v>85</v>
      </c>
      <c r="G43" s="437">
        <v>15</v>
      </c>
      <c r="H43" s="438">
        <v>170</v>
      </c>
      <c r="I43" s="439">
        <v>132</v>
      </c>
      <c r="J43" s="440">
        <v>159</v>
      </c>
      <c r="K43" s="441">
        <f t="shared" si="1"/>
        <v>0.20454545454545456</v>
      </c>
    </row>
    <row r="44" spans="1:11" x14ac:dyDescent="0.3">
      <c r="A44" s="442" t="s">
        <v>7</v>
      </c>
      <c r="B44" s="443">
        <v>359</v>
      </c>
      <c r="C44" s="444">
        <v>281</v>
      </c>
      <c r="D44" s="437">
        <v>336</v>
      </c>
      <c r="E44" s="438">
        <v>311</v>
      </c>
      <c r="F44" s="437">
        <v>332</v>
      </c>
      <c r="G44" s="437">
        <v>458</v>
      </c>
      <c r="H44" s="438">
        <v>449</v>
      </c>
      <c r="I44" s="439">
        <v>268</v>
      </c>
      <c r="J44" s="440">
        <v>287</v>
      </c>
      <c r="K44" s="441">
        <f t="shared" si="1"/>
        <v>7.0895522388059698E-2</v>
      </c>
    </row>
    <row r="45" spans="1:11" x14ac:dyDescent="0.3">
      <c r="A45" s="442" t="s">
        <v>37</v>
      </c>
      <c r="B45" s="443">
        <v>85</v>
      </c>
      <c r="C45" s="444">
        <v>28</v>
      </c>
      <c r="D45" s="437">
        <v>22</v>
      </c>
      <c r="E45" s="438">
        <v>53</v>
      </c>
      <c r="F45" s="437">
        <v>81</v>
      </c>
      <c r="G45" s="437">
        <v>95</v>
      </c>
      <c r="H45" s="438">
        <v>136</v>
      </c>
      <c r="I45" s="439">
        <v>125</v>
      </c>
      <c r="J45" s="440">
        <v>277</v>
      </c>
      <c r="K45" s="441">
        <f t="shared" si="1"/>
        <v>1.216</v>
      </c>
    </row>
    <row r="46" spans="1:11" x14ac:dyDescent="0.3">
      <c r="A46" s="442" t="s">
        <v>45</v>
      </c>
      <c r="B46" s="443">
        <v>272</v>
      </c>
      <c r="C46" s="444">
        <v>311</v>
      </c>
      <c r="D46" s="437">
        <v>191</v>
      </c>
      <c r="E46" s="438">
        <v>173</v>
      </c>
      <c r="F46" s="437">
        <v>171</v>
      </c>
      <c r="G46" s="437">
        <v>146</v>
      </c>
      <c r="H46" s="438">
        <v>227</v>
      </c>
      <c r="I46" s="439">
        <v>172</v>
      </c>
      <c r="J46" s="440">
        <v>188</v>
      </c>
      <c r="K46" s="441">
        <f t="shared" si="1"/>
        <v>9.3023255813953487E-2</v>
      </c>
    </row>
    <row r="47" spans="1:11" x14ac:dyDescent="0.3">
      <c r="A47" s="447" t="s">
        <v>48</v>
      </c>
      <c r="B47" s="443">
        <v>977</v>
      </c>
      <c r="C47" s="444">
        <v>1636</v>
      </c>
      <c r="D47" s="437">
        <v>953</v>
      </c>
      <c r="E47" s="438">
        <v>1169</v>
      </c>
      <c r="F47" s="437">
        <v>701</v>
      </c>
      <c r="G47" s="437">
        <v>497</v>
      </c>
      <c r="H47" s="438">
        <v>1022</v>
      </c>
      <c r="I47" s="439">
        <v>738</v>
      </c>
      <c r="J47" s="440">
        <v>359</v>
      </c>
      <c r="K47" s="441">
        <f t="shared" si="1"/>
        <v>-0.51355013550135498</v>
      </c>
    </row>
    <row r="48" spans="1:11" x14ac:dyDescent="0.3">
      <c r="A48" s="442" t="s">
        <v>60</v>
      </c>
      <c r="B48" s="443">
        <v>43</v>
      </c>
      <c r="C48" s="444">
        <v>106</v>
      </c>
      <c r="D48" s="437">
        <v>95</v>
      </c>
      <c r="E48" s="438">
        <v>228</v>
      </c>
      <c r="F48" s="437">
        <v>241</v>
      </c>
      <c r="G48" s="437">
        <v>312</v>
      </c>
      <c r="H48" s="438">
        <v>331</v>
      </c>
      <c r="I48" s="439">
        <v>275</v>
      </c>
      <c r="J48" s="440">
        <v>211</v>
      </c>
      <c r="K48" s="441">
        <f t="shared" si="1"/>
        <v>-0.23272727272727273</v>
      </c>
    </row>
    <row r="49" spans="1:11" x14ac:dyDescent="0.3">
      <c r="A49" s="446" t="s">
        <v>53</v>
      </c>
      <c r="B49" s="443">
        <v>97</v>
      </c>
      <c r="C49" s="444">
        <v>79</v>
      </c>
      <c r="D49" s="437">
        <v>120</v>
      </c>
      <c r="E49" s="438">
        <v>180</v>
      </c>
      <c r="F49" s="437">
        <v>112</v>
      </c>
      <c r="G49" s="437">
        <v>134</v>
      </c>
      <c r="H49" s="438">
        <v>200</v>
      </c>
      <c r="I49" s="439">
        <v>164</v>
      </c>
      <c r="J49" s="440">
        <v>216</v>
      </c>
      <c r="K49" s="441">
        <f t="shared" si="1"/>
        <v>0.31707317073170732</v>
      </c>
    </row>
    <row r="50" spans="1:11" x14ac:dyDescent="0.3">
      <c r="A50" s="442" t="s">
        <v>38</v>
      </c>
      <c r="B50" s="443">
        <v>1059</v>
      </c>
      <c r="C50" s="444">
        <v>730</v>
      </c>
      <c r="D50" s="437">
        <v>391</v>
      </c>
      <c r="E50" s="438">
        <v>423</v>
      </c>
      <c r="F50" s="437">
        <v>528</v>
      </c>
      <c r="G50" s="437">
        <v>352</v>
      </c>
      <c r="H50" s="438">
        <v>306</v>
      </c>
      <c r="I50" s="439">
        <v>232</v>
      </c>
      <c r="J50" s="440">
        <v>149</v>
      </c>
      <c r="K50" s="441">
        <f t="shared" si="1"/>
        <v>-0.35775862068965519</v>
      </c>
    </row>
    <row r="51" spans="1:11" x14ac:dyDescent="0.3">
      <c r="A51" s="442" t="s">
        <v>3</v>
      </c>
      <c r="B51" s="443">
        <v>4</v>
      </c>
      <c r="C51" s="444">
        <v>0</v>
      </c>
      <c r="D51" s="437">
        <v>10</v>
      </c>
      <c r="E51" s="438">
        <v>15</v>
      </c>
      <c r="F51" s="437">
        <v>28</v>
      </c>
      <c r="G51" s="437">
        <v>47</v>
      </c>
      <c r="H51" s="438">
        <v>34</v>
      </c>
      <c r="I51" s="439">
        <v>27</v>
      </c>
      <c r="J51" s="440">
        <v>139</v>
      </c>
      <c r="K51" s="441">
        <f t="shared" si="1"/>
        <v>4.1481481481481479</v>
      </c>
    </row>
    <row r="52" spans="1:11" x14ac:dyDescent="0.3">
      <c r="A52" s="442" t="s">
        <v>51</v>
      </c>
      <c r="B52" s="443">
        <v>1</v>
      </c>
      <c r="C52" s="444">
        <v>11</v>
      </c>
      <c r="D52" s="437">
        <v>22</v>
      </c>
      <c r="E52" s="438">
        <v>26</v>
      </c>
      <c r="F52" s="437">
        <v>32</v>
      </c>
      <c r="G52" s="437">
        <v>31</v>
      </c>
      <c r="H52" s="438">
        <v>70</v>
      </c>
      <c r="I52" s="439">
        <v>55</v>
      </c>
      <c r="J52" s="440">
        <v>95</v>
      </c>
      <c r="K52" s="441">
        <f t="shared" si="1"/>
        <v>0.72727272727272729</v>
      </c>
    </row>
    <row r="53" spans="1:11" x14ac:dyDescent="0.3">
      <c r="A53" s="442" t="s">
        <v>27</v>
      </c>
      <c r="B53" s="443">
        <v>17</v>
      </c>
      <c r="C53" s="444">
        <v>15</v>
      </c>
      <c r="D53" s="437">
        <v>27</v>
      </c>
      <c r="E53" s="438">
        <v>47</v>
      </c>
      <c r="F53" s="437">
        <v>29</v>
      </c>
      <c r="G53" s="437">
        <v>53</v>
      </c>
      <c r="H53" s="438">
        <v>145</v>
      </c>
      <c r="I53" s="439">
        <v>126</v>
      </c>
      <c r="J53" s="440">
        <v>88</v>
      </c>
      <c r="K53" s="441">
        <f t="shared" si="1"/>
        <v>-0.30158730158730157</v>
      </c>
    </row>
    <row r="54" spans="1:11" x14ac:dyDescent="0.3">
      <c r="A54" s="442" t="s">
        <v>49</v>
      </c>
      <c r="B54" s="443">
        <v>0</v>
      </c>
      <c r="C54" s="444">
        <v>1</v>
      </c>
      <c r="D54" s="437">
        <v>4</v>
      </c>
      <c r="E54" s="438">
        <v>8</v>
      </c>
      <c r="F54" s="437">
        <v>7</v>
      </c>
      <c r="G54" s="437">
        <v>15</v>
      </c>
      <c r="H54" s="438">
        <v>29</v>
      </c>
      <c r="I54" s="439">
        <v>22</v>
      </c>
      <c r="J54" s="440">
        <v>63</v>
      </c>
      <c r="K54" s="441">
        <f t="shared" si="1"/>
        <v>1.8636363636363635</v>
      </c>
    </row>
    <row r="55" spans="1:11" x14ac:dyDescent="0.3">
      <c r="A55" s="442" t="s">
        <v>26</v>
      </c>
      <c r="B55" s="443">
        <v>4</v>
      </c>
      <c r="C55" s="444">
        <v>0</v>
      </c>
      <c r="D55" s="437">
        <v>6</v>
      </c>
      <c r="E55" s="438">
        <v>8</v>
      </c>
      <c r="F55" s="437">
        <v>6</v>
      </c>
      <c r="G55" s="437">
        <v>0</v>
      </c>
      <c r="H55" s="438">
        <v>6</v>
      </c>
      <c r="I55" s="439">
        <v>4</v>
      </c>
      <c r="J55" s="440">
        <v>2</v>
      </c>
      <c r="K55" s="441">
        <f t="shared" si="1"/>
        <v>-0.5</v>
      </c>
    </row>
    <row r="56" spans="1:11" x14ac:dyDescent="0.3">
      <c r="A56" s="446" t="s">
        <v>10</v>
      </c>
      <c r="B56" s="443">
        <v>252</v>
      </c>
      <c r="C56" s="444">
        <v>203</v>
      </c>
      <c r="D56" s="437">
        <v>54</v>
      </c>
      <c r="E56" s="438">
        <v>38</v>
      </c>
      <c r="F56" s="437">
        <v>27</v>
      </c>
      <c r="G56" s="437">
        <v>26</v>
      </c>
      <c r="H56" s="438">
        <v>41</v>
      </c>
      <c r="I56" s="439">
        <v>37</v>
      </c>
      <c r="J56" s="440">
        <v>15</v>
      </c>
      <c r="K56" s="441">
        <f t="shared" si="1"/>
        <v>-0.59459459459459463</v>
      </c>
    </row>
    <row r="57" spans="1:11" x14ac:dyDescent="0.3">
      <c r="A57" s="446" t="s">
        <v>44</v>
      </c>
      <c r="B57" s="443">
        <v>22</v>
      </c>
      <c r="C57" s="444">
        <v>20</v>
      </c>
      <c r="D57" s="437">
        <v>6</v>
      </c>
      <c r="E57" s="438">
        <v>7</v>
      </c>
      <c r="F57" s="437">
        <v>13</v>
      </c>
      <c r="G57" s="437">
        <v>103</v>
      </c>
      <c r="H57" s="438">
        <v>53</v>
      </c>
      <c r="I57" s="439">
        <v>51</v>
      </c>
      <c r="J57" s="440">
        <v>17</v>
      </c>
      <c r="K57" s="441">
        <f t="shared" si="1"/>
        <v>-0.66666666666666663</v>
      </c>
    </row>
    <row r="58" spans="1:11" x14ac:dyDescent="0.3">
      <c r="A58" s="446" t="s">
        <v>46</v>
      </c>
      <c r="B58" s="443">
        <v>75</v>
      </c>
      <c r="C58" s="444">
        <v>24</v>
      </c>
      <c r="D58" s="437">
        <v>11</v>
      </c>
      <c r="E58" s="438">
        <v>12</v>
      </c>
      <c r="F58" s="437">
        <v>21</v>
      </c>
      <c r="G58" s="437">
        <v>6</v>
      </c>
      <c r="H58" s="438">
        <v>1</v>
      </c>
      <c r="I58" s="439">
        <v>1</v>
      </c>
      <c r="J58" s="440">
        <v>11</v>
      </c>
      <c r="K58" s="441">
        <f t="shared" si="1"/>
        <v>10</v>
      </c>
    </row>
    <row r="59" spans="1:11" x14ac:dyDescent="0.3">
      <c r="A59" s="446" t="s">
        <v>59</v>
      </c>
      <c r="B59" s="443">
        <v>0</v>
      </c>
      <c r="C59" s="444">
        <v>0</v>
      </c>
      <c r="D59" s="437">
        <v>0</v>
      </c>
      <c r="E59" s="438">
        <v>0</v>
      </c>
      <c r="F59" s="437">
        <v>1</v>
      </c>
      <c r="G59" s="437">
        <v>6</v>
      </c>
      <c r="H59" s="438">
        <v>0</v>
      </c>
      <c r="I59" s="439">
        <v>0</v>
      </c>
      <c r="J59" s="440">
        <v>3</v>
      </c>
      <c r="K59" s="441">
        <v>0</v>
      </c>
    </row>
    <row r="60" spans="1:11" x14ac:dyDescent="0.3">
      <c r="A60" s="446" t="s">
        <v>50</v>
      </c>
      <c r="B60" s="443">
        <v>37</v>
      </c>
      <c r="C60" s="444">
        <v>126</v>
      </c>
      <c r="D60" s="437">
        <v>26</v>
      </c>
      <c r="E60" s="438">
        <v>1</v>
      </c>
      <c r="F60" s="437">
        <v>4</v>
      </c>
      <c r="G60" s="437">
        <v>1</v>
      </c>
      <c r="H60" s="438">
        <v>0</v>
      </c>
      <c r="I60" s="439">
        <v>0</v>
      </c>
      <c r="J60" s="440">
        <v>1</v>
      </c>
      <c r="K60" s="441">
        <v>0</v>
      </c>
    </row>
    <row r="61" spans="1:11" x14ac:dyDescent="0.3">
      <c r="A61" s="446" t="s">
        <v>61</v>
      </c>
      <c r="B61" s="443">
        <v>0</v>
      </c>
      <c r="C61" s="444">
        <v>0</v>
      </c>
      <c r="D61" s="437">
        <v>40</v>
      </c>
      <c r="E61" s="438">
        <v>1</v>
      </c>
      <c r="F61" s="437">
        <v>2</v>
      </c>
      <c r="G61" s="437">
        <v>6</v>
      </c>
      <c r="H61" s="438">
        <v>0</v>
      </c>
      <c r="I61" s="439">
        <v>0</v>
      </c>
      <c r="J61" s="440">
        <v>1</v>
      </c>
      <c r="K61" s="441">
        <v>0</v>
      </c>
    </row>
    <row r="62" spans="1:11" x14ac:dyDescent="0.3">
      <c r="A62" s="446" t="s">
        <v>57</v>
      </c>
      <c r="B62" s="443">
        <v>4</v>
      </c>
      <c r="C62" s="444">
        <v>6</v>
      </c>
      <c r="D62" s="437">
        <v>1251</v>
      </c>
      <c r="E62" s="438">
        <v>1232</v>
      </c>
      <c r="F62" s="437">
        <v>0</v>
      </c>
      <c r="G62" s="437">
        <v>0</v>
      </c>
      <c r="H62" s="438">
        <v>0</v>
      </c>
      <c r="I62" s="439">
        <v>0</v>
      </c>
      <c r="J62" s="440">
        <v>0</v>
      </c>
      <c r="K62" s="441">
        <v>0</v>
      </c>
    </row>
    <row r="63" spans="1:11" ht="19.5" thickBot="1" x14ac:dyDescent="0.35">
      <c r="A63" s="613" t="s">
        <v>76</v>
      </c>
      <c r="B63" s="449">
        <v>143</v>
      </c>
      <c r="C63" s="450">
        <v>116</v>
      </c>
      <c r="D63" s="614">
        <v>27</v>
      </c>
      <c r="E63" s="615">
        <v>16</v>
      </c>
      <c r="F63" s="614">
        <v>17</v>
      </c>
      <c r="G63" s="614">
        <v>0</v>
      </c>
      <c r="H63" s="615">
        <v>0</v>
      </c>
      <c r="I63" s="439">
        <v>0</v>
      </c>
      <c r="J63" s="440">
        <v>0</v>
      </c>
      <c r="K63" s="616">
        <v>0</v>
      </c>
    </row>
    <row r="64" spans="1:11" ht="16.5" thickBot="1" x14ac:dyDescent="0.3">
      <c r="A64" s="498" t="s">
        <v>68</v>
      </c>
      <c r="B64" s="618">
        <v>0</v>
      </c>
      <c r="C64" s="619">
        <v>322</v>
      </c>
      <c r="D64" s="619">
        <v>9</v>
      </c>
      <c r="E64" s="620">
        <v>12</v>
      </c>
      <c r="F64" s="619">
        <v>65</v>
      </c>
      <c r="G64" s="619">
        <v>6</v>
      </c>
      <c r="H64" s="620">
        <v>6</v>
      </c>
      <c r="I64" s="617">
        <v>6</v>
      </c>
      <c r="J64" s="617">
        <v>258</v>
      </c>
      <c r="K64" s="499">
        <f>(J64-I64)/I64</f>
        <v>42</v>
      </c>
    </row>
    <row r="65" spans="1:11" ht="19.5" thickBot="1" x14ac:dyDescent="0.35">
      <c r="A65" s="451" t="s">
        <v>70</v>
      </c>
      <c r="B65" s="452">
        <v>311925</v>
      </c>
      <c r="C65" s="453">
        <v>326760</v>
      </c>
      <c r="D65" s="670">
        <v>326733</v>
      </c>
      <c r="E65" s="671">
        <v>410563</v>
      </c>
      <c r="F65" s="670">
        <v>432861</v>
      </c>
      <c r="G65" s="453">
        <v>425029</v>
      </c>
      <c r="H65" s="454">
        <v>370325</v>
      </c>
      <c r="I65" s="603">
        <v>303659</v>
      </c>
      <c r="J65" s="455">
        <v>374468</v>
      </c>
      <c r="K65" s="621">
        <f>(J65-I65)/I65</f>
        <v>0.2331859091941948</v>
      </c>
    </row>
    <row r="66" spans="1:11" ht="15.6" customHeight="1" thickBot="1" x14ac:dyDescent="0.35"/>
    <row r="67" spans="1:11" ht="19.5" hidden="1" thickBot="1" x14ac:dyDescent="0.35"/>
    <row r="68" spans="1:11" ht="19.5" hidden="1" thickBot="1" x14ac:dyDescent="0.35"/>
    <row r="69" spans="1:11" s="13" customFormat="1" ht="19.5" hidden="1" thickBot="1" x14ac:dyDescent="0.35">
      <c r="A69" s="457"/>
      <c r="B69" s="458"/>
      <c r="C69" s="458"/>
      <c r="D69" s="458"/>
      <c r="E69" s="458"/>
      <c r="F69" s="458"/>
      <c r="G69" s="458"/>
      <c r="H69" s="458"/>
      <c r="I69" s="458"/>
      <c r="J69" s="458"/>
      <c r="K69" s="458"/>
    </row>
    <row r="70" spans="1:11" ht="19.5" hidden="1" thickBot="1" x14ac:dyDescent="0.35"/>
    <row r="71" spans="1:11" ht="18" customHeight="1" thickBot="1" x14ac:dyDescent="0.3">
      <c r="A71" s="777" t="s">
        <v>122</v>
      </c>
      <c r="B71" s="778"/>
      <c r="C71" s="778"/>
      <c r="D71" s="778"/>
      <c r="E71" s="778"/>
      <c r="F71" s="778"/>
      <c r="G71" s="778"/>
      <c r="H71" s="778"/>
      <c r="I71" s="778"/>
      <c r="J71" s="779"/>
      <c r="K71" s="780"/>
    </row>
    <row r="72" spans="1:11" ht="19.5" thickBot="1" x14ac:dyDescent="0.35">
      <c r="A72" s="459" t="s">
        <v>123</v>
      </c>
      <c r="B72" s="428">
        <v>2010</v>
      </c>
      <c r="C72" s="429">
        <v>2011</v>
      </c>
      <c r="D72" s="429">
        <v>2012</v>
      </c>
      <c r="E72" s="429">
        <v>2013</v>
      </c>
      <c r="F72" s="429">
        <v>2014</v>
      </c>
      <c r="G72" s="430">
        <v>2015</v>
      </c>
      <c r="H72" s="431">
        <v>2016</v>
      </c>
      <c r="I72" s="432" t="s">
        <v>217</v>
      </c>
      <c r="J72" s="432" t="s">
        <v>218</v>
      </c>
      <c r="K72" s="433" t="s">
        <v>2</v>
      </c>
    </row>
    <row r="73" spans="1:11" x14ac:dyDescent="0.3">
      <c r="A73" s="442" t="s">
        <v>5</v>
      </c>
      <c r="B73" s="443">
        <v>84615</v>
      </c>
      <c r="C73" s="444">
        <v>95521</v>
      </c>
      <c r="D73" s="437">
        <v>95309</v>
      </c>
      <c r="E73" s="438">
        <v>99446</v>
      </c>
      <c r="F73" s="437">
        <v>109941</v>
      </c>
      <c r="G73" s="437">
        <v>105205</v>
      </c>
      <c r="H73" s="438">
        <v>99425</v>
      </c>
      <c r="I73" s="439">
        <v>82847</v>
      </c>
      <c r="J73" s="440">
        <v>81188</v>
      </c>
      <c r="K73" s="441">
        <f t="shared" ref="K73:K107" si="2">(J73-I73)/I73</f>
        <v>-2.0024865112798291E-2</v>
      </c>
    </row>
    <row r="74" spans="1:11" x14ac:dyDescent="0.3">
      <c r="A74" s="442" t="s">
        <v>9</v>
      </c>
      <c r="B74" s="443">
        <v>46514</v>
      </c>
      <c r="C74" s="444">
        <v>49736</v>
      </c>
      <c r="D74" s="437">
        <v>52811</v>
      </c>
      <c r="E74" s="438">
        <v>58240</v>
      </c>
      <c r="F74" s="437">
        <v>48621</v>
      </c>
      <c r="G74" s="437">
        <v>48356</v>
      </c>
      <c r="H74" s="438">
        <v>55827</v>
      </c>
      <c r="I74" s="439">
        <v>44993</v>
      </c>
      <c r="J74" s="440">
        <v>52692</v>
      </c>
      <c r="K74" s="441">
        <f t="shared" si="2"/>
        <v>0.17111550685662213</v>
      </c>
    </row>
    <row r="75" spans="1:11" x14ac:dyDescent="0.3">
      <c r="A75" s="442" t="s">
        <v>18</v>
      </c>
      <c r="B75" s="443">
        <v>22381</v>
      </c>
      <c r="C75" s="444">
        <v>20439</v>
      </c>
      <c r="D75" s="437">
        <v>20383</v>
      </c>
      <c r="E75" s="438">
        <v>18453</v>
      </c>
      <c r="F75" s="437">
        <v>17036</v>
      </c>
      <c r="G75" s="437">
        <v>22725</v>
      </c>
      <c r="H75" s="438">
        <v>26699</v>
      </c>
      <c r="I75" s="439">
        <v>21554</v>
      </c>
      <c r="J75" s="440">
        <v>25557</v>
      </c>
      <c r="K75" s="441">
        <f t="shared" si="2"/>
        <v>0.18571958801150598</v>
      </c>
    </row>
    <row r="76" spans="1:11" x14ac:dyDescent="0.3">
      <c r="A76" s="442" t="s">
        <v>20</v>
      </c>
      <c r="B76" s="443">
        <v>17471</v>
      </c>
      <c r="C76" s="444">
        <v>22489</v>
      </c>
      <c r="D76" s="437">
        <v>22870</v>
      </c>
      <c r="E76" s="438">
        <v>18935</v>
      </c>
      <c r="F76" s="437">
        <v>11392</v>
      </c>
      <c r="G76" s="437">
        <v>10557</v>
      </c>
      <c r="H76" s="438">
        <v>12113</v>
      </c>
      <c r="I76" s="439">
        <v>10110</v>
      </c>
      <c r="J76" s="440">
        <v>11897</v>
      </c>
      <c r="K76" s="441">
        <f t="shared" si="2"/>
        <v>0.17675568743818001</v>
      </c>
    </row>
    <row r="77" spans="1:11" x14ac:dyDescent="0.3">
      <c r="A77" s="442" t="s">
        <v>22</v>
      </c>
      <c r="B77" s="443">
        <v>14484</v>
      </c>
      <c r="C77" s="444">
        <v>11543</v>
      </c>
      <c r="D77" s="437">
        <v>11985</v>
      </c>
      <c r="E77" s="438">
        <v>11166</v>
      </c>
      <c r="F77" s="437">
        <v>12360</v>
      </c>
      <c r="G77" s="437">
        <v>11288</v>
      </c>
      <c r="H77" s="438">
        <v>10599</v>
      </c>
      <c r="I77" s="439">
        <v>8749</v>
      </c>
      <c r="J77" s="440">
        <v>10300</v>
      </c>
      <c r="K77" s="441">
        <f t="shared" si="2"/>
        <v>0.1772774031317865</v>
      </c>
    </row>
    <row r="78" spans="1:11" x14ac:dyDescent="0.3">
      <c r="A78" s="442" t="s">
        <v>31</v>
      </c>
      <c r="B78" s="443">
        <v>7851</v>
      </c>
      <c r="C78" s="444">
        <v>9505</v>
      </c>
      <c r="D78" s="437">
        <v>11395</v>
      </c>
      <c r="E78" s="438">
        <v>9029</v>
      </c>
      <c r="F78" s="437">
        <v>8701</v>
      </c>
      <c r="G78" s="437">
        <v>7708</v>
      </c>
      <c r="H78" s="438">
        <v>10683</v>
      </c>
      <c r="I78" s="439">
        <v>8756</v>
      </c>
      <c r="J78" s="440">
        <v>8968</v>
      </c>
      <c r="K78" s="441">
        <f t="shared" si="2"/>
        <v>2.4211968935587025E-2</v>
      </c>
    </row>
    <row r="79" spans="1:11" x14ac:dyDescent="0.3">
      <c r="A79" s="442" t="s">
        <v>21</v>
      </c>
      <c r="B79" s="443">
        <v>7120</v>
      </c>
      <c r="C79" s="444">
        <v>5984</v>
      </c>
      <c r="D79" s="437">
        <v>6821</v>
      </c>
      <c r="E79" s="438">
        <v>6490</v>
      </c>
      <c r="F79" s="437">
        <v>6055</v>
      </c>
      <c r="G79" s="437">
        <v>6868</v>
      </c>
      <c r="H79" s="438">
        <v>9409</v>
      </c>
      <c r="I79" s="439">
        <v>7588</v>
      </c>
      <c r="J79" s="440">
        <v>7414</v>
      </c>
      <c r="K79" s="441">
        <f t="shared" si="2"/>
        <v>-2.2930943595150237E-2</v>
      </c>
    </row>
    <row r="80" spans="1:11" x14ac:dyDescent="0.3">
      <c r="A80" s="442" t="s">
        <v>28</v>
      </c>
      <c r="B80" s="443">
        <v>3571</v>
      </c>
      <c r="C80" s="444">
        <v>4315</v>
      </c>
      <c r="D80" s="437">
        <v>4214</v>
      </c>
      <c r="E80" s="438">
        <v>5568</v>
      </c>
      <c r="F80" s="437">
        <v>6163</v>
      </c>
      <c r="G80" s="437">
        <v>7306</v>
      </c>
      <c r="H80" s="438">
        <v>9137</v>
      </c>
      <c r="I80" s="439">
        <v>7504</v>
      </c>
      <c r="J80" s="440">
        <v>7528</v>
      </c>
      <c r="K80" s="441">
        <f t="shared" si="2"/>
        <v>3.1982942430703624E-3</v>
      </c>
    </row>
    <row r="81" spans="1:11" x14ac:dyDescent="0.3">
      <c r="A81" s="447" t="s">
        <v>25</v>
      </c>
      <c r="B81" s="443">
        <v>6522</v>
      </c>
      <c r="C81" s="444">
        <v>5949</v>
      </c>
      <c r="D81" s="437">
        <v>5353</v>
      </c>
      <c r="E81" s="438">
        <v>6679</v>
      </c>
      <c r="F81" s="437">
        <v>7160</v>
      </c>
      <c r="G81" s="437">
        <v>7696</v>
      </c>
      <c r="H81" s="438">
        <v>8682</v>
      </c>
      <c r="I81" s="439">
        <v>7305</v>
      </c>
      <c r="J81" s="440">
        <v>7502</v>
      </c>
      <c r="K81" s="441">
        <f t="shared" si="2"/>
        <v>2.6967830253251199E-2</v>
      </c>
    </row>
    <row r="82" spans="1:11" x14ac:dyDescent="0.3">
      <c r="A82" s="445" t="s">
        <v>17</v>
      </c>
      <c r="B82" s="443">
        <v>6917</v>
      </c>
      <c r="C82" s="444">
        <v>7455</v>
      </c>
      <c r="D82" s="437">
        <v>6025</v>
      </c>
      <c r="E82" s="438">
        <v>5425</v>
      </c>
      <c r="F82" s="437">
        <v>5120</v>
      </c>
      <c r="G82" s="437">
        <v>6049</v>
      </c>
      <c r="H82" s="438">
        <v>9952</v>
      </c>
      <c r="I82" s="439">
        <v>7991</v>
      </c>
      <c r="J82" s="440">
        <v>6748</v>
      </c>
      <c r="K82" s="441">
        <f t="shared" si="2"/>
        <v>-0.15554999374296083</v>
      </c>
    </row>
    <row r="83" spans="1:11" x14ac:dyDescent="0.3">
      <c r="A83" s="442" t="s">
        <v>35</v>
      </c>
      <c r="B83" s="443">
        <v>5365</v>
      </c>
      <c r="C83" s="444">
        <v>4848</v>
      </c>
      <c r="D83" s="437">
        <v>4655</v>
      </c>
      <c r="E83" s="438">
        <v>4553</v>
      </c>
      <c r="F83" s="437">
        <v>4885</v>
      </c>
      <c r="G83" s="437">
        <v>4641</v>
      </c>
      <c r="H83" s="438">
        <v>5657</v>
      </c>
      <c r="I83" s="439">
        <v>4477</v>
      </c>
      <c r="J83" s="440">
        <v>5319</v>
      </c>
      <c r="K83" s="441">
        <f t="shared" si="2"/>
        <v>0.1880723698905517</v>
      </c>
    </row>
    <row r="84" spans="1:11" x14ac:dyDescent="0.3">
      <c r="A84" s="442" t="s">
        <v>13</v>
      </c>
      <c r="B84" s="443">
        <v>4068</v>
      </c>
      <c r="C84" s="444">
        <v>4117</v>
      </c>
      <c r="D84" s="437">
        <v>3982</v>
      </c>
      <c r="E84" s="438">
        <v>4578</v>
      </c>
      <c r="F84" s="437">
        <v>4132</v>
      </c>
      <c r="G84" s="437">
        <v>5033</v>
      </c>
      <c r="H84" s="438">
        <v>6364</v>
      </c>
      <c r="I84" s="439">
        <v>5227</v>
      </c>
      <c r="J84" s="440">
        <v>5084</v>
      </c>
      <c r="K84" s="441">
        <f t="shared" si="2"/>
        <v>-2.7357949110388368E-2</v>
      </c>
    </row>
    <row r="85" spans="1:11" x14ac:dyDescent="0.3">
      <c r="A85" s="442" t="s">
        <v>8</v>
      </c>
      <c r="B85" s="443">
        <v>5248</v>
      </c>
      <c r="C85" s="444">
        <v>5641</v>
      </c>
      <c r="D85" s="437">
        <v>6308</v>
      </c>
      <c r="E85" s="438">
        <v>4416</v>
      </c>
      <c r="F85" s="437">
        <v>4634</v>
      </c>
      <c r="G85" s="437">
        <v>4919</v>
      </c>
      <c r="H85" s="438">
        <v>4571</v>
      </c>
      <c r="I85" s="439">
        <v>3732</v>
      </c>
      <c r="J85" s="440">
        <v>3490</v>
      </c>
      <c r="K85" s="441">
        <f t="shared" si="2"/>
        <v>-6.4844587352625938E-2</v>
      </c>
    </row>
    <row r="86" spans="1:11" x14ac:dyDescent="0.3">
      <c r="A86" s="446" t="s">
        <v>23</v>
      </c>
      <c r="B86" s="443">
        <v>2190</v>
      </c>
      <c r="C86" s="444">
        <v>2468</v>
      </c>
      <c r="D86" s="437">
        <v>1789</v>
      </c>
      <c r="E86" s="438">
        <v>2153</v>
      </c>
      <c r="F86" s="437">
        <v>2394</v>
      </c>
      <c r="G86" s="437">
        <v>2857</v>
      </c>
      <c r="H86" s="438">
        <v>4431</v>
      </c>
      <c r="I86" s="439">
        <v>3624</v>
      </c>
      <c r="J86" s="440">
        <v>3813</v>
      </c>
      <c r="K86" s="441">
        <f t="shared" si="2"/>
        <v>5.2152317880794705E-2</v>
      </c>
    </row>
    <row r="87" spans="1:11" x14ac:dyDescent="0.3">
      <c r="A87" s="442" t="s">
        <v>52</v>
      </c>
      <c r="B87" s="443">
        <v>3866</v>
      </c>
      <c r="C87" s="444">
        <v>3695</v>
      </c>
      <c r="D87" s="437">
        <v>3483</v>
      </c>
      <c r="E87" s="438">
        <v>3710</v>
      </c>
      <c r="F87" s="437">
        <v>3768</v>
      </c>
      <c r="G87" s="437">
        <v>3355</v>
      </c>
      <c r="H87" s="438">
        <v>4005</v>
      </c>
      <c r="I87" s="439">
        <v>3333</v>
      </c>
      <c r="J87" s="440">
        <v>3394</v>
      </c>
      <c r="K87" s="441">
        <f t="shared" si="2"/>
        <v>1.8301830183018303E-2</v>
      </c>
    </row>
    <row r="88" spans="1:11" x14ac:dyDescent="0.3">
      <c r="A88" s="442" t="s">
        <v>54</v>
      </c>
      <c r="B88" s="443">
        <v>3266</v>
      </c>
      <c r="C88" s="444">
        <v>4275</v>
      </c>
      <c r="D88" s="437">
        <v>4741</v>
      </c>
      <c r="E88" s="438">
        <v>3757</v>
      </c>
      <c r="F88" s="437">
        <v>3104</v>
      </c>
      <c r="G88" s="437">
        <v>2711</v>
      </c>
      <c r="H88" s="438">
        <v>2553</v>
      </c>
      <c r="I88" s="439">
        <v>2139</v>
      </c>
      <c r="J88" s="440">
        <v>2407</v>
      </c>
      <c r="K88" s="441">
        <f t="shared" si="2"/>
        <v>0.12529219261337074</v>
      </c>
    </row>
    <row r="89" spans="1:11" x14ac:dyDescent="0.3">
      <c r="A89" s="442" t="s">
        <v>36</v>
      </c>
      <c r="B89" s="443">
        <v>2891</v>
      </c>
      <c r="C89" s="444">
        <v>2927</v>
      </c>
      <c r="D89" s="437">
        <v>2506</v>
      </c>
      <c r="E89" s="438">
        <v>2312</v>
      </c>
      <c r="F89" s="437">
        <v>2639</v>
      </c>
      <c r="G89" s="437">
        <v>2758</v>
      </c>
      <c r="H89" s="438">
        <v>2819</v>
      </c>
      <c r="I89" s="439">
        <v>2394</v>
      </c>
      <c r="J89" s="440">
        <v>2228</v>
      </c>
      <c r="K89" s="441">
        <f t="shared" si="2"/>
        <v>-6.9340016708437757E-2</v>
      </c>
    </row>
    <row r="90" spans="1:11" x14ac:dyDescent="0.3">
      <c r="A90" s="446" t="s">
        <v>19</v>
      </c>
      <c r="B90" s="443">
        <v>744</v>
      </c>
      <c r="C90" s="444">
        <v>603</v>
      </c>
      <c r="D90" s="437">
        <v>732</v>
      </c>
      <c r="E90" s="438">
        <v>670</v>
      </c>
      <c r="F90" s="437">
        <v>557</v>
      </c>
      <c r="G90" s="437">
        <v>802</v>
      </c>
      <c r="H90" s="438">
        <v>1985</v>
      </c>
      <c r="I90" s="439">
        <v>1527</v>
      </c>
      <c r="J90" s="440">
        <v>2225</v>
      </c>
      <c r="K90" s="441">
        <f t="shared" si="2"/>
        <v>0.45710543549443355</v>
      </c>
    </row>
    <row r="91" spans="1:11" x14ac:dyDescent="0.3">
      <c r="A91" s="442" t="s">
        <v>43</v>
      </c>
      <c r="B91" s="443">
        <v>1691</v>
      </c>
      <c r="C91" s="444">
        <v>2196</v>
      </c>
      <c r="D91" s="437">
        <v>2112</v>
      </c>
      <c r="E91" s="438">
        <v>2038</v>
      </c>
      <c r="F91" s="437">
        <v>1892</v>
      </c>
      <c r="G91" s="437">
        <v>1826</v>
      </c>
      <c r="H91" s="438">
        <v>2010</v>
      </c>
      <c r="I91" s="439">
        <v>1669</v>
      </c>
      <c r="J91" s="440">
        <v>1720</v>
      </c>
      <c r="K91" s="441">
        <f t="shared" si="2"/>
        <v>3.0557219892150989E-2</v>
      </c>
    </row>
    <row r="92" spans="1:11" x14ac:dyDescent="0.3">
      <c r="A92" s="442" t="s">
        <v>24</v>
      </c>
      <c r="B92" s="443">
        <v>730</v>
      </c>
      <c r="C92" s="444">
        <v>942</v>
      </c>
      <c r="D92" s="437">
        <v>939</v>
      </c>
      <c r="E92" s="438">
        <v>885</v>
      </c>
      <c r="F92" s="437">
        <v>1032</v>
      </c>
      <c r="G92" s="437">
        <v>1136</v>
      </c>
      <c r="H92" s="438">
        <v>1308</v>
      </c>
      <c r="I92" s="439">
        <v>1085</v>
      </c>
      <c r="J92" s="440">
        <v>1026</v>
      </c>
      <c r="K92" s="441">
        <f t="shared" si="2"/>
        <v>-5.4377880184331796E-2</v>
      </c>
    </row>
    <row r="93" spans="1:11" x14ac:dyDescent="0.3">
      <c r="A93" s="442" t="s">
        <v>40</v>
      </c>
      <c r="B93" s="443">
        <v>1444</v>
      </c>
      <c r="C93" s="444">
        <v>1293</v>
      </c>
      <c r="D93" s="437">
        <v>1201</v>
      </c>
      <c r="E93" s="438">
        <v>1450</v>
      </c>
      <c r="F93" s="437">
        <v>1375</v>
      </c>
      <c r="G93" s="437">
        <v>1216</v>
      </c>
      <c r="H93" s="438">
        <v>1278</v>
      </c>
      <c r="I93" s="439">
        <v>1074</v>
      </c>
      <c r="J93" s="440">
        <v>1018</v>
      </c>
      <c r="K93" s="441">
        <f t="shared" si="2"/>
        <v>-5.2141527001862198E-2</v>
      </c>
    </row>
    <row r="94" spans="1:11" x14ac:dyDescent="0.3">
      <c r="A94" s="442" t="s">
        <v>30</v>
      </c>
      <c r="B94" s="443">
        <v>567</v>
      </c>
      <c r="C94" s="444">
        <v>502</v>
      </c>
      <c r="D94" s="437">
        <v>472</v>
      </c>
      <c r="E94" s="438">
        <v>490</v>
      </c>
      <c r="F94" s="437">
        <v>644</v>
      </c>
      <c r="G94" s="437">
        <v>601</v>
      </c>
      <c r="H94" s="438">
        <v>653</v>
      </c>
      <c r="I94" s="439">
        <v>523</v>
      </c>
      <c r="J94" s="440">
        <v>646</v>
      </c>
      <c r="K94" s="441">
        <f t="shared" si="2"/>
        <v>0.23518164435946462</v>
      </c>
    </row>
    <row r="95" spans="1:11" x14ac:dyDescent="0.3">
      <c r="A95" s="442" t="s">
        <v>58</v>
      </c>
      <c r="B95" s="443">
        <v>302</v>
      </c>
      <c r="C95" s="444">
        <v>362</v>
      </c>
      <c r="D95" s="437">
        <v>440</v>
      </c>
      <c r="E95" s="438">
        <v>521</v>
      </c>
      <c r="F95" s="437">
        <v>503</v>
      </c>
      <c r="G95" s="437">
        <v>699</v>
      </c>
      <c r="H95" s="438">
        <v>582</v>
      </c>
      <c r="I95" s="439">
        <v>506</v>
      </c>
      <c r="J95" s="440">
        <v>587</v>
      </c>
      <c r="K95" s="441">
        <f t="shared" si="2"/>
        <v>0.1600790513833992</v>
      </c>
    </row>
    <row r="96" spans="1:11" x14ac:dyDescent="0.3">
      <c r="A96" s="442" t="s">
        <v>33</v>
      </c>
      <c r="B96" s="443">
        <v>1021</v>
      </c>
      <c r="C96" s="444">
        <v>451</v>
      </c>
      <c r="D96" s="437">
        <v>382</v>
      </c>
      <c r="E96" s="438">
        <v>484</v>
      </c>
      <c r="F96" s="437">
        <v>821</v>
      </c>
      <c r="G96" s="437">
        <v>504</v>
      </c>
      <c r="H96" s="438">
        <v>522</v>
      </c>
      <c r="I96" s="439">
        <v>432</v>
      </c>
      <c r="J96" s="440">
        <v>451</v>
      </c>
      <c r="K96" s="441">
        <f t="shared" si="2"/>
        <v>4.3981481481481483E-2</v>
      </c>
    </row>
    <row r="97" spans="1:11" x14ac:dyDescent="0.3">
      <c r="A97" s="442" t="s">
        <v>55</v>
      </c>
      <c r="B97" s="443">
        <v>4</v>
      </c>
      <c r="C97" s="444">
        <v>275</v>
      </c>
      <c r="D97" s="437">
        <v>179</v>
      </c>
      <c r="E97" s="438">
        <v>422</v>
      </c>
      <c r="F97" s="437">
        <v>399</v>
      </c>
      <c r="G97" s="437">
        <v>395</v>
      </c>
      <c r="H97" s="438">
        <v>409</v>
      </c>
      <c r="I97" s="439">
        <v>320</v>
      </c>
      <c r="J97" s="440">
        <v>331</v>
      </c>
      <c r="K97" s="441">
        <f t="shared" si="2"/>
        <v>3.4375000000000003E-2</v>
      </c>
    </row>
    <row r="98" spans="1:11" x14ac:dyDescent="0.3">
      <c r="A98" s="442" t="s">
        <v>7</v>
      </c>
      <c r="B98" s="443">
        <v>359</v>
      </c>
      <c r="C98" s="444">
        <v>281</v>
      </c>
      <c r="D98" s="437">
        <v>336</v>
      </c>
      <c r="E98" s="438">
        <v>311</v>
      </c>
      <c r="F98" s="437">
        <v>332</v>
      </c>
      <c r="G98" s="437">
        <v>458</v>
      </c>
      <c r="H98" s="438">
        <v>449</v>
      </c>
      <c r="I98" s="439">
        <v>268</v>
      </c>
      <c r="J98" s="440">
        <v>287</v>
      </c>
      <c r="K98" s="441">
        <f t="shared" si="2"/>
        <v>7.0895522388059698E-2</v>
      </c>
    </row>
    <row r="99" spans="1:11" x14ac:dyDescent="0.3">
      <c r="A99" s="442" t="s">
        <v>37</v>
      </c>
      <c r="B99" s="443">
        <v>85</v>
      </c>
      <c r="C99" s="444">
        <v>28</v>
      </c>
      <c r="D99" s="437">
        <v>22</v>
      </c>
      <c r="E99" s="438">
        <v>53</v>
      </c>
      <c r="F99" s="437">
        <v>81</v>
      </c>
      <c r="G99" s="437">
        <v>95</v>
      </c>
      <c r="H99" s="438">
        <v>136</v>
      </c>
      <c r="I99" s="439">
        <v>125</v>
      </c>
      <c r="J99" s="440">
        <v>277</v>
      </c>
      <c r="K99" s="441">
        <f t="shared" si="2"/>
        <v>1.216</v>
      </c>
    </row>
    <row r="100" spans="1:11" x14ac:dyDescent="0.3">
      <c r="A100" s="442" t="s">
        <v>60</v>
      </c>
      <c r="B100" s="443">
        <v>43</v>
      </c>
      <c r="C100" s="444">
        <v>106</v>
      </c>
      <c r="D100" s="437">
        <v>95</v>
      </c>
      <c r="E100" s="438">
        <v>228</v>
      </c>
      <c r="F100" s="437">
        <v>241</v>
      </c>
      <c r="G100" s="437">
        <v>312</v>
      </c>
      <c r="H100" s="438">
        <v>331</v>
      </c>
      <c r="I100" s="439">
        <v>275</v>
      </c>
      <c r="J100" s="440">
        <v>211</v>
      </c>
      <c r="K100" s="441">
        <f t="shared" si="2"/>
        <v>-0.23272727272727273</v>
      </c>
    </row>
    <row r="101" spans="1:11" x14ac:dyDescent="0.3">
      <c r="A101" s="446" t="s">
        <v>53</v>
      </c>
      <c r="B101" s="443">
        <v>97</v>
      </c>
      <c r="C101" s="444">
        <v>79</v>
      </c>
      <c r="D101" s="437">
        <v>120</v>
      </c>
      <c r="E101" s="438">
        <v>180</v>
      </c>
      <c r="F101" s="437">
        <v>112</v>
      </c>
      <c r="G101" s="437">
        <v>134</v>
      </c>
      <c r="H101" s="438">
        <v>200</v>
      </c>
      <c r="I101" s="439">
        <v>164</v>
      </c>
      <c r="J101" s="440">
        <v>216</v>
      </c>
      <c r="K101" s="441">
        <f t="shared" si="2"/>
        <v>0.31707317073170732</v>
      </c>
    </row>
    <row r="102" spans="1:11" x14ac:dyDescent="0.3">
      <c r="A102" s="442" t="s">
        <v>38</v>
      </c>
      <c r="B102" s="443">
        <v>1059</v>
      </c>
      <c r="C102" s="444">
        <v>730</v>
      </c>
      <c r="D102" s="437">
        <v>391</v>
      </c>
      <c r="E102" s="438">
        <v>423</v>
      </c>
      <c r="F102" s="437">
        <v>528</v>
      </c>
      <c r="G102" s="437">
        <v>352</v>
      </c>
      <c r="H102" s="438">
        <v>306</v>
      </c>
      <c r="I102" s="439">
        <v>232</v>
      </c>
      <c r="J102" s="440">
        <v>149</v>
      </c>
      <c r="K102" s="441">
        <f t="shared" si="2"/>
        <v>-0.35775862068965519</v>
      </c>
    </row>
    <row r="103" spans="1:11" x14ac:dyDescent="0.3">
      <c r="A103" s="442" t="s">
        <v>51</v>
      </c>
      <c r="B103" s="443">
        <v>1</v>
      </c>
      <c r="C103" s="444">
        <v>11</v>
      </c>
      <c r="D103" s="437">
        <v>22</v>
      </c>
      <c r="E103" s="438">
        <v>26</v>
      </c>
      <c r="F103" s="437">
        <v>32</v>
      </c>
      <c r="G103" s="437">
        <v>31</v>
      </c>
      <c r="H103" s="438">
        <v>70</v>
      </c>
      <c r="I103" s="439">
        <v>55</v>
      </c>
      <c r="J103" s="440">
        <v>95</v>
      </c>
      <c r="K103" s="441">
        <f t="shared" si="2"/>
        <v>0.72727272727272729</v>
      </c>
    </row>
    <row r="104" spans="1:11" x14ac:dyDescent="0.3">
      <c r="A104" s="442" t="s">
        <v>27</v>
      </c>
      <c r="B104" s="443">
        <v>17</v>
      </c>
      <c r="C104" s="444">
        <v>15</v>
      </c>
      <c r="D104" s="437">
        <v>27</v>
      </c>
      <c r="E104" s="438">
        <v>47</v>
      </c>
      <c r="F104" s="437">
        <v>29</v>
      </c>
      <c r="G104" s="437">
        <v>53</v>
      </c>
      <c r="H104" s="438">
        <v>145</v>
      </c>
      <c r="I104" s="439">
        <v>126</v>
      </c>
      <c r="J104" s="440">
        <v>88</v>
      </c>
      <c r="K104" s="441">
        <f t="shared" si="2"/>
        <v>-0.30158730158730157</v>
      </c>
    </row>
    <row r="105" spans="1:11" x14ac:dyDescent="0.3">
      <c r="A105" s="442" t="s">
        <v>49</v>
      </c>
      <c r="B105" s="443">
        <v>0</v>
      </c>
      <c r="C105" s="444">
        <v>1</v>
      </c>
      <c r="D105" s="437">
        <v>4</v>
      </c>
      <c r="E105" s="438">
        <v>8</v>
      </c>
      <c r="F105" s="437">
        <v>7</v>
      </c>
      <c r="G105" s="437">
        <v>15</v>
      </c>
      <c r="H105" s="438">
        <v>29</v>
      </c>
      <c r="I105" s="439">
        <v>22</v>
      </c>
      <c r="J105" s="440">
        <v>63</v>
      </c>
      <c r="K105" s="441">
        <f t="shared" si="2"/>
        <v>1.8636363636363635</v>
      </c>
    </row>
    <row r="106" spans="1:11" ht="19.5" thickBot="1" x14ac:dyDescent="0.35">
      <c r="A106" s="448" t="s">
        <v>44</v>
      </c>
      <c r="B106" s="449">
        <v>22</v>
      </c>
      <c r="C106" s="450">
        <v>20</v>
      </c>
      <c r="D106" s="614">
        <v>6</v>
      </c>
      <c r="E106" s="615">
        <v>7</v>
      </c>
      <c r="F106" s="614">
        <v>13</v>
      </c>
      <c r="G106" s="614">
        <v>103</v>
      </c>
      <c r="H106" s="615">
        <v>53</v>
      </c>
      <c r="I106" s="439">
        <v>51</v>
      </c>
      <c r="J106" s="440">
        <v>17</v>
      </c>
      <c r="K106" s="616">
        <f t="shared" si="2"/>
        <v>-0.66666666666666663</v>
      </c>
    </row>
    <row r="107" spans="1:11" ht="16.5" customHeight="1" thickBot="1" x14ac:dyDescent="0.3">
      <c r="A107" s="451" t="s">
        <v>70</v>
      </c>
      <c r="B107" s="452">
        <v>252526</v>
      </c>
      <c r="C107" s="453">
        <v>268802</v>
      </c>
      <c r="D107" s="453">
        <v>272110</v>
      </c>
      <c r="E107" s="454">
        <v>273153</v>
      </c>
      <c r="F107" s="453">
        <v>266703</v>
      </c>
      <c r="G107" s="453">
        <v>268764</v>
      </c>
      <c r="H107" s="454">
        <v>293392</v>
      </c>
      <c r="I107" s="603">
        <v>240777</v>
      </c>
      <c r="J107" s="603">
        <v>254936</v>
      </c>
      <c r="K107" s="456">
        <f t="shared" si="2"/>
        <v>5.8805450686735032E-2</v>
      </c>
    </row>
    <row r="108" spans="1:11" ht="19.5" thickBot="1" x14ac:dyDescent="0.35"/>
    <row r="109" spans="1:11" ht="19.5" hidden="1" thickBot="1" x14ac:dyDescent="0.35"/>
    <row r="110" spans="1:11" ht="15.75" customHeight="1" thickBot="1" x14ac:dyDescent="0.3">
      <c r="A110" s="777" t="s">
        <v>124</v>
      </c>
      <c r="B110" s="778"/>
      <c r="C110" s="778"/>
      <c r="D110" s="778"/>
      <c r="E110" s="778"/>
      <c r="F110" s="778"/>
      <c r="G110" s="778"/>
      <c r="H110" s="778"/>
      <c r="I110" s="778"/>
      <c r="J110" s="779"/>
      <c r="K110" s="780"/>
    </row>
    <row r="111" spans="1:11" ht="19.5" thickBot="1" x14ac:dyDescent="0.35">
      <c r="A111" s="459" t="s">
        <v>123</v>
      </c>
      <c r="B111" s="428">
        <v>2010</v>
      </c>
      <c r="C111" s="429">
        <v>2011</v>
      </c>
      <c r="D111" s="429">
        <v>2012</v>
      </c>
      <c r="E111" s="429">
        <v>2013</v>
      </c>
      <c r="F111" s="429">
        <v>2014</v>
      </c>
      <c r="G111" s="430">
        <v>2015</v>
      </c>
      <c r="H111" s="431">
        <v>2016</v>
      </c>
      <c r="I111" s="432" t="s">
        <v>217</v>
      </c>
      <c r="J111" s="432" t="s">
        <v>218</v>
      </c>
      <c r="K111" s="433" t="s">
        <v>2</v>
      </c>
    </row>
    <row r="112" spans="1:11" x14ac:dyDescent="0.3">
      <c r="A112" s="434" t="s">
        <v>16</v>
      </c>
      <c r="B112" s="435">
        <v>7904</v>
      </c>
      <c r="C112" s="436">
        <v>4501</v>
      </c>
      <c r="D112" s="624">
        <v>5669</v>
      </c>
      <c r="E112" s="625">
        <v>9310</v>
      </c>
      <c r="F112" s="624">
        <v>10327</v>
      </c>
      <c r="G112" s="624">
        <v>9311</v>
      </c>
      <c r="H112" s="625">
        <v>10132</v>
      </c>
      <c r="I112" s="439">
        <v>7912</v>
      </c>
      <c r="J112" s="440">
        <v>7403</v>
      </c>
      <c r="K112" s="626">
        <f t="shared" ref="K112:K124" si="3">(J112-I112)/I112</f>
        <v>-6.4332659251769467E-2</v>
      </c>
    </row>
    <row r="113" spans="1:11" x14ac:dyDescent="0.3">
      <c r="A113" s="442" t="s">
        <v>32</v>
      </c>
      <c r="B113" s="443">
        <v>5712</v>
      </c>
      <c r="C113" s="444">
        <v>4951</v>
      </c>
      <c r="D113" s="437">
        <v>5414</v>
      </c>
      <c r="E113" s="438">
        <v>6283</v>
      </c>
      <c r="F113" s="437">
        <v>7417</v>
      </c>
      <c r="G113" s="437">
        <v>6317</v>
      </c>
      <c r="H113" s="438">
        <v>9039</v>
      </c>
      <c r="I113" s="439">
        <v>6942</v>
      </c>
      <c r="J113" s="440">
        <v>7497</v>
      </c>
      <c r="K113" s="441">
        <f t="shared" si="3"/>
        <v>7.9948141745894555E-2</v>
      </c>
    </row>
    <row r="114" spans="1:11" x14ac:dyDescent="0.3">
      <c r="A114" s="442" t="s">
        <v>39</v>
      </c>
      <c r="B114" s="443">
        <v>1725</v>
      </c>
      <c r="C114" s="444">
        <v>2853</v>
      </c>
      <c r="D114" s="437">
        <v>2824</v>
      </c>
      <c r="E114" s="438">
        <v>5821</v>
      </c>
      <c r="F114" s="437">
        <v>4435</v>
      </c>
      <c r="G114" s="437">
        <v>3232</v>
      </c>
      <c r="H114" s="438">
        <v>3367</v>
      </c>
      <c r="I114" s="439">
        <v>2654</v>
      </c>
      <c r="J114" s="440">
        <v>3431</v>
      </c>
      <c r="K114" s="441">
        <f t="shared" si="3"/>
        <v>0.29276563677467971</v>
      </c>
    </row>
    <row r="115" spans="1:11" x14ac:dyDescent="0.3">
      <c r="A115" s="445" t="s">
        <v>134</v>
      </c>
      <c r="B115" s="443">
        <v>2177</v>
      </c>
      <c r="C115" s="444">
        <v>2093</v>
      </c>
      <c r="D115" s="437">
        <v>3254</v>
      </c>
      <c r="E115" s="438">
        <v>3807</v>
      </c>
      <c r="F115" s="437">
        <v>4338</v>
      </c>
      <c r="G115" s="437">
        <v>3279</v>
      </c>
      <c r="H115" s="438">
        <v>4681</v>
      </c>
      <c r="I115" s="439">
        <v>3855</v>
      </c>
      <c r="J115" s="440">
        <v>3477</v>
      </c>
      <c r="K115" s="441">
        <f t="shared" si="3"/>
        <v>-9.8054474708171205E-2</v>
      </c>
    </row>
    <row r="116" spans="1:11" x14ac:dyDescent="0.3">
      <c r="A116" s="447" t="s">
        <v>11</v>
      </c>
      <c r="B116" s="443">
        <v>1944</v>
      </c>
      <c r="C116" s="444">
        <v>1806</v>
      </c>
      <c r="D116" s="437">
        <v>2238</v>
      </c>
      <c r="E116" s="438">
        <v>3753</v>
      </c>
      <c r="F116" s="437">
        <v>3069</v>
      </c>
      <c r="G116" s="437">
        <v>3626</v>
      </c>
      <c r="H116" s="438">
        <v>3441</v>
      </c>
      <c r="I116" s="439">
        <v>3022</v>
      </c>
      <c r="J116" s="440">
        <v>3283</v>
      </c>
      <c r="K116" s="441">
        <f t="shared" si="3"/>
        <v>8.6366644606221052E-2</v>
      </c>
    </row>
    <row r="117" spans="1:11" x14ac:dyDescent="0.3">
      <c r="A117" s="446" t="s">
        <v>15</v>
      </c>
      <c r="B117" s="443">
        <v>3872</v>
      </c>
      <c r="C117" s="444">
        <v>6181</v>
      </c>
      <c r="D117" s="437">
        <v>5506</v>
      </c>
      <c r="E117" s="438">
        <v>5426</v>
      </c>
      <c r="F117" s="437">
        <v>5533</v>
      </c>
      <c r="G117" s="437">
        <v>4540</v>
      </c>
      <c r="H117" s="438">
        <v>193</v>
      </c>
      <c r="I117" s="439">
        <v>128</v>
      </c>
      <c r="J117" s="440">
        <v>1972</v>
      </c>
      <c r="K117" s="441">
        <f t="shared" si="3"/>
        <v>14.40625</v>
      </c>
    </row>
    <row r="118" spans="1:11" x14ac:dyDescent="0.3">
      <c r="A118" s="442" t="s">
        <v>34</v>
      </c>
      <c r="B118" s="443">
        <v>999</v>
      </c>
      <c r="C118" s="444">
        <v>1259</v>
      </c>
      <c r="D118" s="437">
        <v>1409</v>
      </c>
      <c r="E118" s="438">
        <v>768</v>
      </c>
      <c r="F118" s="437">
        <v>856</v>
      </c>
      <c r="G118" s="437">
        <v>1016</v>
      </c>
      <c r="H118" s="438">
        <v>1132</v>
      </c>
      <c r="I118" s="439">
        <v>881</v>
      </c>
      <c r="J118" s="440">
        <v>1291</v>
      </c>
      <c r="K118" s="441">
        <f t="shared" si="3"/>
        <v>0.46538024971623154</v>
      </c>
    </row>
    <row r="119" spans="1:11" x14ac:dyDescent="0.3">
      <c r="A119" s="442" t="s">
        <v>47</v>
      </c>
      <c r="B119" s="443">
        <v>1196</v>
      </c>
      <c r="C119" s="444">
        <v>813</v>
      </c>
      <c r="D119" s="437">
        <v>2775</v>
      </c>
      <c r="E119" s="438">
        <v>3497</v>
      </c>
      <c r="F119" s="437">
        <v>2582</v>
      </c>
      <c r="G119" s="437">
        <v>2165</v>
      </c>
      <c r="H119" s="438">
        <v>1828</v>
      </c>
      <c r="I119" s="439">
        <v>1191</v>
      </c>
      <c r="J119" s="440">
        <v>1290</v>
      </c>
      <c r="K119" s="441">
        <f t="shared" si="3"/>
        <v>8.3123425692695208E-2</v>
      </c>
    </row>
    <row r="120" spans="1:11" x14ac:dyDescent="0.3">
      <c r="A120" s="446" t="s">
        <v>14</v>
      </c>
      <c r="B120" s="443">
        <v>493</v>
      </c>
      <c r="C120" s="444">
        <v>465</v>
      </c>
      <c r="D120" s="437">
        <v>635</v>
      </c>
      <c r="E120" s="438">
        <v>907</v>
      </c>
      <c r="F120" s="437">
        <v>797</v>
      </c>
      <c r="G120" s="437">
        <v>745</v>
      </c>
      <c r="H120" s="438">
        <v>1114</v>
      </c>
      <c r="I120" s="439">
        <v>910</v>
      </c>
      <c r="J120" s="440">
        <v>1175</v>
      </c>
      <c r="K120" s="441">
        <f t="shared" si="3"/>
        <v>0.29120879120879123</v>
      </c>
    </row>
    <row r="121" spans="1:11" x14ac:dyDescent="0.3">
      <c r="A121" s="460" t="s">
        <v>56</v>
      </c>
      <c r="B121" s="443">
        <v>340</v>
      </c>
      <c r="C121" s="444">
        <v>239</v>
      </c>
      <c r="D121" s="437">
        <v>289</v>
      </c>
      <c r="E121" s="438">
        <v>173</v>
      </c>
      <c r="F121" s="437">
        <v>244</v>
      </c>
      <c r="G121" s="437">
        <v>233</v>
      </c>
      <c r="H121" s="438">
        <v>232</v>
      </c>
      <c r="I121" s="439">
        <v>181</v>
      </c>
      <c r="J121" s="440">
        <v>240</v>
      </c>
      <c r="K121" s="441">
        <f t="shared" si="3"/>
        <v>0.32596685082872928</v>
      </c>
    </row>
    <row r="122" spans="1:11" x14ac:dyDescent="0.3">
      <c r="A122" s="442" t="s">
        <v>48</v>
      </c>
      <c r="B122" s="443">
        <v>977</v>
      </c>
      <c r="C122" s="444">
        <v>1636</v>
      </c>
      <c r="D122" s="437">
        <v>953</v>
      </c>
      <c r="E122" s="438">
        <v>1169</v>
      </c>
      <c r="F122" s="437">
        <v>701</v>
      </c>
      <c r="G122" s="437">
        <v>497</v>
      </c>
      <c r="H122" s="438">
        <v>1022</v>
      </c>
      <c r="I122" s="439">
        <v>738</v>
      </c>
      <c r="J122" s="440">
        <v>359</v>
      </c>
      <c r="K122" s="441">
        <f t="shared" si="3"/>
        <v>-0.51355013550135498</v>
      </c>
    </row>
    <row r="123" spans="1:11" x14ac:dyDescent="0.3">
      <c r="A123" s="442" t="s">
        <v>3</v>
      </c>
      <c r="B123" s="443">
        <v>4</v>
      </c>
      <c r="C123" s="444">
        <v>0</v>
      </c>
      <c r="D123" s="437">
        <v>10</v>
      </c>
      <c r="E123" s="438">
        <v>15</v>
      </c>
      <c r="F123" s="437">
        <v>28</v>
      </c>
      <c r="G123" s="437">
        <v>47</v>
      </c>
      <c r="H123" s="438">
        <v>34</v>
      </c>
      <c r="I123" s="439">
        <v>27</v>
      </c>
      <c r="J123" s="440">
        <v>139</v>
      </c>
      <c r="K123" s="441">
        <f t="shared" si="3"/>
        <v>4.1481481481481479</v>
      </c>
    </row>
    <row r="124" spans="1:11" x14ac:dyDescent="0.3">
      <c r="A124" s="442" t="s">
        <v>26</v>
      </c>
      <c r="B124" s="443">
        <v>4</v>
      </c>
      <c r="C124" s="444">
        <v>0</v>
      </c>
      <c r="D124" s="437">
        <v>6</v>
      </c>
      <c r="E124" s="438">
        <v>8</v>
      </c>
      <c r="F124" s="437">
        <v>6</v>
      </c>
      <c r="G124" s="437">
        <v>0</v>
      </c>
      <c r="H124" s="438">
        <v>6</v>
      </c>
      <c r="I124" s="439">
        <v>4</v>
      </c>
      <c r="J124" s="440">
        <v>2</v>
      </c>
      <c r="K124" s="441">
        <f t="shared" si="3"/>
        <v>-0.5</v>
      </c>
    </row>
    <row r="125" spans="1:11" x14ac:dyDescent="0.3">
      <c r="A125" s="442" t="s">
        <v>59</v>
      </c>
      <c r="B125" s="443">
        <v>0</v>
      </c>
      <c r="C125" s="444">
        <v>0</v>
      </c>
      <c r="D125" s="437">
        <v>0</v>
      </c>
      <c r="E125" s="438">
        <v>0</v>
      </c>
      <c r="F125" s="437">
        <v>1</v>
      </c>
      <c r="G125" s="437">
        <v>6</v>
      </c>
      <c r="H125" s="438">
        <v>0</v>
      </c>
      <c r="I125" s="439">
        <v>0</v>
      </c>
      <c r="J125" s="440">
        <v>3</v>
      </c>
      <c r="K125" s="441">
        <v>0</v>
      </c>
    </row>
    <row r="126" spans="1:11" ht="19.5" thickBot="1" x14ac:dyDescent="0.35">
      <c r="A126" s="448" t="s">
        <v>61</v>
      </c>
      <c r="B126" s="449">
        <v>0</v>
      </c>
      <c r="C126" s="450">
        <v>0</v>
      </c>
      <c r="D126" s="614">
        <v>40</v>
      </c>
      <c r="E126" s="615">
        <v>1</v>
      </c>
      <c r="F126" s="614">
        <v>2</v>
      </c>
      <c r="G126" s="614">
        <v>6</v>
      </c>
      <c r="H126" s="615">
        <v>0</v>
      </c>
      <c r="I126" s="439">
        <v>0</v>
      </c>
      <c r="J126" s="440">
        <v>1</v>
      </c>
      <c r="K126" s="616">
        <v>0</v>
      </c>
    </row>
    <row r="127" spans="1:11" ht="19.5" thickBot="1" x14ac:dyDescent="0.35">
      <c r="A127" s="451" t="s">
        <v>70</v>
      </c>
      <c r="B127" s="462">
        <v>27347</v>
      </c>
      <c r="C127" s="463">
        <v>26797</v>
      </c>
      <c r="D127" s="622">
        <v>31022</v>
      </c>
      <c r="E127" s="623">
        <v>40938</v>
      </c>
      <c r="F127" s="622">
        <v>40336</v>
      </c>
      <c r="G127" s="622">
        <v>35020</v>
      </c>
      <c r="H127" s="623">
        <v>36221</v>
      </c>
      <c r="I127" s="603">
        <v>28445</v>
      </c>
      <c r="J127" s="603">
        <v>31563</v>
      </c>
      <c r="K127" s="456">
        <f>(J127-I127)/I127</f>
        <v>0.10961504658112146</v>
      </c>
    </row>
    <row r="128" spans="1:11" ht="19.5" thickBot="1" x14ac:dyDescent="0.35">
      <c r="A128" s="464"/>
      <c r="B128" s="465"/>
      <c r="C128" s="465"/>
      <c r="D128" s="465"/>
      <c r="E128" s="465"/>
      <c r="F128" s="465"/>
      <c r="G128" s="465"/>
      <c r="H128" s="466"/>
      <c r="I128" s="466"/>
      <c r="J128" s="466"/>
      <c r="K128" s="466"/>
    </row>
    <row r="129" spans="1:11" ht="19.5" hidden="1" thickBot="1" x14ac:dyDescent="0.35"/>
    <row r="130" spans="1:11" s="14" customFormat="1" ht="15.75" customHeight="1" thickBot="1" x14ac:dyDescent="0.35">
      <c r="A130" s="781" t="s">
        <v>125</v>
      </c>
      <c r="B130" s="782"/>
      <c r="C130" s="782"/>
      <c r="D130" s="782"/>
      <c r="E130" s="782"/>
      <c r="F130" s="782"/>
      <c r="G130" s="782"/>
      <c r="H130" s="782"/>
      <c r="I130" s="782"/>
      <c r="J130" s="783"/>
      <c r="K130" s="784"/>
    </row>
    <row r="131" spans="1:11" s="14" customFormat="1" ht="19.5" thickBot="1" x14ac:dyDescent="0.35">
      <c r="A131" s="467" t="s">
        <v>123</v>
      </c>
      <c r="B131" s="468">
        <v>2010</v>
      </c>
      <c r="C131" s="627">
        <v>2011</v>
      </c>
      <c r="D131" s="468">
        <v>2012</v>
      </c>
      <c r="E131" s="429">
        <v>2013</v>
      </c>
      <c r="F131" s="429">
        <v>2014</v>
      </c>
      <c r="G131" s="430">
        <v>2015</v>
      </c>
      <c r="H131" s="630">
        <v>2016</v>
      </c>
      <c r="I131" s="432" t="s">
        <v>217</v>
      </c>
      <c r="J131" s="432" t="s">
        <v>218</v>
      </c>
      <c r="K131" s="433" t="s">
        <v>2</v>
      </c>
    </row>
    <row r="132" spans="1:11" x14ac:dyDescent="0.3">
      <c r="A132" s="469" t="s">
        <v>4</v>
      </c>
      <c r="B132" s="470">
        <v>10375</v>
      </c>
      <c r="C132" s="628">
        <v>7257</v>
      </c>
      <c r="D132" s="631">
        <v>9772</v>
      </c>
      <c r="E132" s="438">
        <v>73380</v>
      </c>
      <c r="F132" s="437">
        <v>97237</v>
      </c>
      <c r="G132" s="437">
        <v>99460</v>
      </c>
      <c r="H132" s="632">
        <v>24989</v>
      </c>
      <c r="I132" s="439">
        <v>22116</v>
      </c>
      <c r="J132" s="440">
        <v>75364</v>
      </c>
      <c r="K132" s="441">
        <f t="shared" ref="K132:K140" si="4">(J132-I132)/I132</f>
        <v>2.4076686561765239</v>
      </c>
    </row>
    <row r="133" spans="1:11" x14ac:dyDescent="0.3">
      <c r="A133" s="469" t="s">
        <v>12</v>
      </c>
      <c r="B133" s="470">
        <v>6305</v>
      </c>
      <c r="C133" s="628">
        <v>8882</v>
      </c>
      <c r="D133" s="631">
        <v>9039</v>
      </c>
      <c r="E133" s="438">
        <v>11970</v>
      </c>
      <c r="F133" s="437">
        <v>19781</v>
      </c>
      <c r="G133" s="437">
        <v>16326</v>
      </c>
      <c r="H133" s="632">
        <v>10471</v>
      </c>
      <c r="I133" s="439">
        <v>8094</v>
      </c>
      <c r="J133" s="440">
        <v>8569</v>
      </c>
      <c r="K133" s="441">
        <f t="shared" si="4"/>
        <v>5.8685446009389672E-2</v>
      </c>
    </row>
    <row r="134" spans="1:11" x14ac:dyDescent="0.3">
      <c r="A134" s="471" t="s">
        <v>42</v>
      </c>
      <c r="B134" s="470">
        <v>7402</v>
      </c>
      <c r="C134" s="628">
        <v>7865</v>
      </c>
      <c r="D134" s="631">
        <v>1669</v>
      </c>
      <c r="E134" s="438">
        <v>6092</v>
      </c>
      <c r="F134" s="437">
        <v>3200</v>
      </c>
      <c r="G134" s="437">
        <v>2881</v>
      </c>
      <c r="H134" s="632">
        <v>1630</v>
      </c>
      <c r="I134" s="439">
        <v>1364</v>
      </c>
      <c r="J134" s="440">
        <v>1290</v>
      </c>
      <c r="K134" s="441">
        <f t="shared" si="4"/>
        <v>-5.4252199413489736E-2</v>
      </c>
    </row>
    <row r="135" spans="1:11" x14ac:dyDescent="0.3">
      <c r="A135" s="469" t="s">
        <v>6</v>
      </c>
      <c r="B135" s="470">
        <v>4919</v>
      </c>
      <c r="C135" s="628">
        <v>5008</v>
      </c>
      <c r="D135" s="631">
        <v>684</v>
      </c>
      <c r="E135" s="438">
        <v>2671</v>
      </c>
      <c r="F135" s="437">
        <v>4688</v>
      </c>
      <c r="G135" s="437">
        <v>1623</v>
      </c>
      <c r="H135" s="632">
        <v>2700</v>
      </c>
      <c r="I135" s="439">
        <v>2088</v>
      </c>
      <c r="J135" s="440">
        <v>1392</v>
      </c>
      <c r="K135" s="441">
        <f t="shared" si="4"/>
        <v>-0.33333333333333331</v>
      </c>
    </row>
    <row r="136" spans="1:11" x14ac:dyDescent="0.3">
      <c r="A136" s="469" t="s">
        <v>41</v>
      </c>
      <c r="B136" s="470">
        <v>1846</v>
      </c>
      <c r="C136" s="628">
        <v>532</v>
      </c>
      <c r="D136" s="631">
        <v>743</v>
      </c>
      <c r="E136" s="438">
        <v>673</v>
      </c>
      <c r="F136" s="437">
        <v>526</v>
      </c>
      <c r="G136" s="437">
        <v>755</v>
      </c>
      <c r="H136" s="632">
        <v>477</v>
      </c>
      <c r="I136" s="439">
        <v>427</v>
      </c>
      <c r="J136" s="440">
        <v>722</v>
      </c>
      <c r="K136" s="441">
        <f t="shared" si="4"/>
        <v>0.69086651053864168</v>
      </c>
    </row>
    <row r="137" spans="1:11" x14ac:dyDescent="0.3">
      <c r="A137" s="469" t="s">
        <v>65</v>
      </c>
      <c r="B137" s="470">
        <v>393</v>
      </c>
      <c r="C137" s="628">
        <v>496</v>
      </c>
      <c r="D137" s="631">
        <v>125</v>
      </c>
      <c r="E137" s="438">
        <v>202</v>
      </c>
      <c r="F137" s="437">
        <v>85</v>
      </c>
      <c r="G137" s="437">
        <v>15</v>
      </c>
      <c r="H137" s="632">
        <v>170</v>
      </c>
      <c r="I137" s="439">
        <v>132</v>
      </c>
      <c r="J137" s="440">
        <v>159</v>
      </c>
      <c r="K137" s="441">
        <f t="shared" si="4"/>
        <v>0.20454545454545456</v>
      </c>
    </row>
    <row r="138" spans="1:11" x14ac:dyDescent="0.3">
      <c r="A138" s="469" t="s">
        <v>45</v>
      </c>
      <c r="B138" s="470">
        <v>272</v>
      </c>
      <c r="C138" s="628">
        <v>311</v>
      </c>
      <c r="D138" s="631">
        <v>191</v>
      </c>
      <c r="E138" s="438">
        <v>173</v>
      </c>
      <c r="F138" s="437">
        <v>171</v>
      </c>
      <c r="G138" s="437">
        <v>146</v>
      </c>
      <c r="H138" s="632">
        <v>227</v>
      </c>
      <c r="I138" s="439">
        <v>172</v>
      </c>
      <c r="J138" s="440">
        <v>188</v>
      </c>
      <c r="K138" s="441">
        <f t="shared" si="4"/>
        <v>9.3023255813953487E-2</v>
      </c>
    </row>
    <row r="139" spans="1:11" x14ac:dyDescent="0.3">
      <c r="A139" s="471" t="s">
        <v>10</v>
      </c>
      <c r="B139" s="470">
        <v>252</v>
      </c>
      <c r="C139" s="628">
        <v>203</v>
      </c>
      <c r="D139" s="631">
        <v>54</v>
      </c>
      <c r="E139" s="438">
        <v>38</v>
      </c>
      <c r="F139" s="437">
        <v>27</v>
      </c>
      <c r="G139" s="437">
        <v>26</v>
      </c>
      <c r="H139" s="632">
        <v>41</v>
      </c>
      <c r="I139" s="439">
        <v>37</v>
      </c>
      <c r="J139" s="440">
        <v>15</v>
      </c>
      <c r="K139" s="441">
        <f t="shared" si="4"/>
        <v>-0.59459459459459463</v>
      </c>
    </row>
    <row r="140" spans="1:11" x14ac:dyDescent="0.3">
      <c r="A140" s="471" t="s">
        <v>46</v>
      </c>
      <c r="B140" s="470">
        <v>75</v>
      </c>
      <c r="C140" s="628">
        <v>24</v>
      </c>
      <c r="D140" s="631">
        <v>11</v>
      </c>
      <c r="E140" s="438">
        <v>12</v>
      </c>
      <c r="F140" s="437">
        <v>21</v>
      </c>
      <c r="G140" s="437">
        <v>6</v>
      </c>
      <c r="H140" s="632">
        <v>1</v>
      </c>
      <c r="I140" s="439">
        <v>1</v>
      </c>
      <c r="J140" s="440">
        <v>11</v>
      </c>
      <c r="K140" s="441">
        <f t="shared" si="4"/>
        <v>10</v>
      </c>
    </row>
    <row r="141" spans="1:11" x14ac:dyDescent="0.3">
      <c r="A141" s="471" t="s">
        <v>76</v>
      </c>
      <c r="B141" s="470">
        <v>143</v>
      </c>
      <c r="C141" s="628">
        <v>116</v>
      </c>
      <c r="D141" s="631">
        <v>27</v>
      </c>
      <c r="E141" s="438">
        <v>16</v>
      </c>
      <c r="F141" s="437">
        <v>17</v>
      </c>
      <c r="G141" s="437">
        <v>0</v>
      </c>
      <c r="H141" s="632">
        <v>0</v>
      </c>
      <c r="I141" s="439">
        <v>0</v>
      </c>
      <c r="J141" s="440">
        <v>0</v>
      </c>
      <c r="K141" s="441">
        <v>0</v>
      </c>
    </row>
    <row r="142" spans="1:11" x14ac:dyDescent="0.3">
      <c r="A142" s="471" t="s">
        <v>57</v>
      </c>
      <c r="B142" s="470">
        <v>4</v>
      </c>
      <c r="C142" s="628">
        <v>6</v>
      </c>
      <c r="D142" s="631">
        <v>1251</v>
      </c>
      <c r="E142" s="438">
        <v>1232</v>
      </c>
      <c r="F142" s="437">
        <v>0</v>
      </c>
      <c r="G142" s="437">
        <v>0</v>
      </c>
      <c r="H142" s="632">
        <v>0</v>
      </c>
      <c r="I142" s="439">
        <v>0</v>
      </c>
      <c r="J142" s="440">
        <v>0</v>
      </c>
      <c r="K142" s="441">
        <v>0</v>
      </c>
    </row>
    <row r="143" spans="1:11" ht="19.5" thickBot="1" x14ac:dyDescent="0.35">
      <c r="A143" s="612" t="s">
        <v>50</v>
      </c>
      <c r="B143" s="472">
        <v>37</v>
      </c>
      <c r="C143" s="629">
        <v>126</v>
      </c>
      <c r="D143" s="633">
        <v>26</v>
      </c>
      <c r="E143" s="615">
        <v>1</v>
      </c>
      <c r="F143" s="614">
        <v>4</v>
      </c>
      <c r="G143" s="614">
        <v>1</v>
      </c>
      <c r="H143" s="634">
        <v>0</v>
      </c>
      <c r="I143" s="439">
        <v>0</v>
      </c>
      <c r="J143" s="440">
        <v>1</v>
      </c>
      <c r="K143" s="616">
        <v>0</v>
      </c>
    </row>
    <row r="144" spans="1:11" ht="19.5" thickBot="1" x14ac:dyDescent="0.35">
      <c r="A144" s="473" t="s">
        <v>70</v>
      </c>
      <c r="B144" s="474">
        <v>32052</v>
      </c>
      <c r="C144" s="454">
        <v>30839</v>
      </c>
      <c r="D144" s="474">
        <v>23592</v>
      </c>
      <c r="E144" s="454">
        <v>96460</v>
      </c>
      <c r="F144" s="453">
        <v>125757</v>
      </c>
      <c r="G144" s="463">
        <v>121239</v>
      </c>
      <c r="H144" s="635">
        <v>40706</v>
      </c>
      <c r="I144" s="603">
        <v>34431</v>
      </c>
      <c r="J144" s="603">
        <v>87711</v>
      </c>
      <c r="K144" s="456">
        <f>(J144-I144)/I144</f>
        <v>1.5474427115099765</v>
      </c>
    </row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</sheetData>
  <autoFilter ref="A131:K142">
    <sortState ref="A132:K144">
      <sortCondition descending="1" ref="J131:J144"/>
    </sortState>
  </autoFilter>
  <mergeCells count="4">
    <mergeCell ref="A1:K1"/>
    <mergeCell ref="A71:K71"/>
    <mergeCell ref="A110:K110"/>
    <mergeCell ref="A130:K130"/>
  </mergeCells>
  <pageMargins left="0.35" right="0.28999999999999998" top="0.75" bottom="0.75" header="0.3" footer="0.3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126"/>
  <sheetViews>
    <sheetView topLeftCell="A49" zoomScale="70" zoomScaleNormal="70" workbookViewId="0">
      <selection activeCell="K6" sqref="K6"/>
    </sheetView>
  </sheetViews>
  <sheetFormatPr defaultColWidth="9.140625" defaultRowHeight="18.75" zeroHeight="1" x14ac:dyDescent="0.3"/>
  <cols>
    <col min="1" max="1" width="25.5703125" style="24" bestFit="1" customWidth="1"/>
    <col min="2" max="8" width="11.7109375" style="24" customWidth="1"/>
    <col min="9" max="10" width="18.28515625" style="24" customWidth="1"/>
    <col min="11" max="11" width="11.7109375" style="24" customWidth="1"/>
    <col min="12" max="16384" width="9.140625" style="24"/>
  </cols>
  <sheetData>
    <row r="1" spans="1:11" ht="21" customHeight="1" thickBot="1" x14ac:dyDescent="0.35">
      <c r="A1" s="777" t="s">
        <v>219</v>
      </c>
      <c r="B1" s="778"/>
      <c r="C1" s="778"/>
      <c r="D1" s="778"/>
      <c r="E1" s="778"/>
      <c r="F1" s="778"/>
      <c r="G1" s="778"/>
      <c r="H1" s="778"/>
      <c r="I1" s="778"/>
      <c r="J1" s="779"/>
      <c r="K1" s="780"/>
    </row>
    <row r="2" spans="1:11" ht="19.5" thickBot="1" x14ac:dyDescent="0.35">
      <c r="A2" s="459" t="s">
        <v>121</v>
      </c>
      <c r="B2" s="428">
        <v>2010</v>
      </c>
      <c r="C2" s="429">
        <v>2011</v>
      </c>
      <c r="D2" s="429">
        <v>2012</v>
      </c>
      <c r="E2" s="429">
        <v>2013</v>
      </c>
      <c r="F2" s="429">
        <v>2014</v>
      </c>
      <c r="G2" s="548">
        <v>2015</v>
      </c>
      <c r="H2" s="549">
        <v>2016</v>
      </c>
      <c r="I2" s="677" t="s">
        <v>222</v>
      </c>
      <c r="J2" s="676" t="s">
        <v>223</v>
      </c>
      <c r="K2" s="433" t="s">
        <v>2</v>
      </c>
    </row>
    <row r="3" spans="1:11" x14ac:dyDescent="0.3">
      <c r="A3" s="566" t="s">
        <v>12</v>
      </c>
      <c r="B3" s="567">
        <v>16004</v>
      </c>
      <c r="C3" s="675">
        <v>17584</v>
      </c>
      <c r="D3" s="602">
        <v>28339</v>
      </c>
      <c r="E3" s="646">
        <v>37981</v>
      </c>
      <c r="F3" s="602">
        <v>33953</v>
      </c>
      <c r="G3" s="602">
        <v>32515</v>
      </c>
      <c r="H3" s="646">
        <v>43320</v>
      </c>
      <c r="I3" s="604">
        <v>32082</v>
      </c>
      <c r="J3" s="647">
        <v>38806</v>
      </c>
      <c r="K3" s="597">
        <f t="shared" ref="K3:K34" si="0">(J3-I3)/I3</f>
        <v>0.20958793092699957</v>
      </c>
    </row>
    <row r="4" spans="1:11" x14ac:dyDescent="0.3">
      <c r="A4" s="568" t="s">
        <v>21</v>
      </c>
      <c r="B4" s="569">
        <v>34164</v>
      </c>
      <c r="C4" s="554">
        <v>38843</v>
      </c>
      <c r="D4" s="550">
        <v>36050</v>
      </c>
      <c r="E4" s="551">
        <v>35561</v>
      </c>
      <c r="F4" s="550">
        <v>35383</v>
      </c>
      <c r="G4" s="550">
        <v>36390</v>
      </c>
      <c r="H4" s="551">
        <v>35963</v>
      </c>
      <c r="I4" s="552">
        <v>29936</v>
      </c>
      <c r="J4" s="591">
        <v>30739</v>
      </c>
      <c r="K4" s="598">
        <f t="shared" si="0"/>
        <v>2.6823890967397113E-2</v>
      </c>
    </row>
    <row r="5" spans="1:11" x14ac:dyDescent="0.3">
      <c r="A5" s="568" t="s">
        <v>20</v>
      </c>
      <c r="B5" s="569">
        <v>9930</v>
      </c>
      <c r="C5" s="554">
        <v>13741</v>
      </c>
      <c r="D5" s="550">
        <v>15207</v>
      </c>
      <c r="E5" s="551">
        <v>18689</v>
      </c>
      <c r="F5" s="550">
        <v>18184</v>
      </c>
      <c r="G5" s="550">
        <v>17913</v>
      </c>
      <c r="H5" s="551">
        <v>18718</v>
      </c>
      <c r="I5" s="552">
        <v>15576</v>
      </c>
      <c r="J5" s="591">
        <v>17808</v>
      </c>
      <c r="K5" s="598">
        <f t="shared" si="0"/>
        <v>0.14329738058551617</v>
      </c>
    </row>
    <row r="6" spans="1:11" x14ac:dyDescent="0.3">
      <c r="A6" s="568" t="s">
        <v>5</v>
      </c>
      <c r="B6" s="569">
        <v>10887</v>
      </c>
      <c r="C6" s="554">
        <v>13166</v>
      </c>
      <c r="D6" s="550">
        <v>10189</v>
      </c>
      <c r="E6" s="551">
        <v>14115</v>
      </c>
      <c r="F6" s="550">
        <v>13618</v>
      </c>
      <c r="G6" s="550">
        <v>15865</v>
      </c>
      <c r="H6" s="551">
        <v>15818</v>
      </c>
      <c r="I6" s="552">
        <v>13054</v>
      </c>
      <c r="J6" s="591">
        <v>16146</v>
      </c>
      <c r="K6" s="598">
        <f t="shared" si="0"/>
        <v>0.23686226444001837</v>
      </c>
    </row>
    <row r="7" spans="1:11" x14ac:dyDescent="0.3">
      <c r="A7" s="568" t="s">
        <v>31</v>
      </c>
      <c r="B7" s="569">
        <v>9078</v>
      </c>
      <c r="C7" s="554">
        <v>12226</v>
      </c>
      <c r="D7" s="550">
        <v>10511</v>
      </c>
      <c r="E7" s="551">
        <v>9667</v>
      </c>
      <c r="F7" s="550">
        <v>9860</v>
      </c>
      <c r="G7" s="550">
        <v>11419</v>
      </c>
      <c r="H7" s="551">
        <v>10882</v>
      </c>
      <c r="I7" s="552">
        <v>9052</v>
      </c>
      <c r="J7" s="591">
        <v>10502</v>
      </c>
      <c r="K7" s="598">
        <f t="shared" si="0"/>
        <v>0.16018559434379143</v>
      </c>
    </row>
    <row r="8" spans="1:11" x14ac:dyDescent="0.3">
      <c r="A8" s="568" t="s">
        <v>39</v>
      </c>
      <c r="B8" s="569">
        <v>5233</v>
      </c>
      <c r="C8" s="554">
        <v>5352</v>
      </c>
      <c r="D8" s="550">
        <v>6321</v>
      </c>
      <c r="E8" s="551">
        <v>7549</v>
      </c>
      <c r="F8" s="550">
        <v>8431</v>
      </c>
      <c r="G8" s="550">
        <v>8872</v>
      </c>
      <c r="H8" s="551">
        <v>9238</v>
      </c>
      <c r="I8" s="552">
        <v>7921</v>
      </c>
      <c r="J8" s="591">
        <v>7727</v>
      </c>
      <c r="K8" s="598">
        <f t="shared" si="0"/>
        <v>-2.4491857088751422E-2</v>
      </c>
    </row>
    <row r="9" spans="1:11" x14ac:dyDescent="0.3">
      <c r="A9" s="568" t="s">
        <v>9</v>
      </c>
      <c r="B9" s="569">
        <v>3975</v>
      </c>
      <c r="C9" s="554">
        <v>4977</v>
      </c>
      <c r="D9" s="550">
        <v>4626</v>
      </c>
      <c r="E9" s="551">
        <v>4826</v>
      </c>
      <c r="F9" s="550">
        <v>4166</v>
      </c>
      <c r="G9" s="550">
        <v>3987</v>
      </c>
      <c r="H9" s="551">
        <v>4233</v>
      </c>
      <c r="I9" s="552">
        <v>3480</v>
      </c>
      <c r="J9" s="591">
        <v>3632</v>
      </c>
      <c r="K9" s="598">
        <f t="shared" si="0"/>
        <v>4.3678160919540229E-2</v>
      </c>
    </row>
    <row r="10" spans="1:11" x14ac:dyDescent="0.3">
      <c r="A10" s="568" t="s">
        <v>35</v>
      </c>
      <c r="B10" s="569">
        <v>5594</v>
      </c>
      <c r="C10" s="554">
        <v>8362</v>
      </c>
      <c r="D10" s="550">
        <v>9066</v>
      </c>
      <c r="E10" s="551">
        <v>8646</v>
      </c>
      <c r="F10" s="550">
        <v>9407</v>
      </c>
      <c r="G10" s="550">
        <v>10360</v>
      </c>
      <c r="H10" s="551">
        <v>9065</v>
      </c>
      <c r="I10" s="552">
        <v>7555</v>
      </c>
      <c r="J10" s="591">
        <v>6904</v>
      </c>
      <c r="K10" s="598">
        <f t="shared" si="0"/>
        <v>-8.6168100595632027E-2</v>
      </c>
    </row>
    <row r="11" spans="1:11" x14ac:dyDescent="0.3">
      <c r="A11" s="471" t="s">
        <v>23</v>
      </c>
      <c r="B11" s="569">
        <v>2964</v>
      </c>
      <c r="C11" s="554">
        <v>3261</v>
      </c>
      <c r="D11" s="550">
        <v>3912</v>
      </c>
      <c r="E11" s="551">
        <v>4866</v>
      </c>
      <c r="F11" s="550">
        <v>5021</v>
      </c>
      <c r="G11" s="550">
        <v>5624</v>
      </c>
      <c r="H11" s="551">
        <v>6983</v>
      </c>
      <c r="I11" s="552">
        <v>5651</v>
      </c>
      <c r="J11" s="591">
        <v>6682</v>
      </c>
      <c r="K11" s="598">
        <f t="shared" si="0"/>
        <v>0.18244558485223855</v>
      </c>
    </row>
    <row r="12" spans="1:11" x14ac:dyDescent="0.3">
      <c r="A12" s="568" t="s">
        <v>40</v>
      </c>
      <c r="B12" s="569">
        <v>1266</v>
      </c>
      <c r="C12" s="554">
        <v>1856</v>
      </c>
      <c r="D12" s="550">
        <v>2387</v>
      </c>
      <c r="E12" s="551">
        <v>2738</v>
      </c>
      <c r="F12" s="550">
        <v>2368</v>
      </c>
      <c r="G12" s="550">
        <v>3052</v>
      </c>
      <c r="H12" s="551">
        <v>4158</v>
      </c>
      <c r="I12" s="552">
        <v>3236</v>
      </c>
      <c r="J12" s="591">
        <v>5700</v>
      </c>
      <c r="K12" s="598">
        <f t="shared" si="0"/>
        <v>0.76143386897404197</v>
      </c>
    </row>
    <row r="13" spans="1:11" x14ac:dyDescent="0.3">
      <c r="A13" s="568" t="s">
        <v>18</v>
      </c>
      <c r="B13" s="569">
        <v>2917</v>
      </c>
      <c r="C13" s="554">
        <v>4471</v>
      </c>
      <c r="D13" s="550">
        <v>3744</v>
      </c>
      <c r="E13" s="551">
        <v>4054</v>
      </c>
      <c r="F13" s="550">
        <v>3549</v>
      </c>
      <c r="G13" s="550">
        <v>4780</v>
      </c>
      <c r="H13" s="551">
        <v>5032</v>
      </c>
      <c r="I13" s="552">
        <v>4207</v>
      </c>
      <c r="J13" s="591">
        <v>4125</v>
      </c>
      <c r="K13" s="598">
        <f t="shared" si="0"/>
        <v>-1.9491323983836462E-2</v>
      </c>
    </row>
    <row r="14" spans="1:11" x14ac:dyDescent="0.3">
      <c r="A14" s="568" t="s">
        <v>41</v>
      </c>
      <c r="B14" s="569">
        <v>1961</v>
      </c>
      <c r="C14" s="554">
        <v>4057</v>
      </c>
      <c r="D14" s="550">
        <v>3948</v>
      </c>
      <c r="E14" s="551">
        <v>4578</v>
      </c>
      <c r="F14" s="550">
        <v>4708</v>
      </c>
      <c r="G14" s="550">
        <v>4976</v>
      </c>
      <c r="H14" s="551">
        <v>4928</v>
      </c>
      <c r="I14" s="552">
        <v>4585</v>
      </c>
      <c r="J14" s="591">
        <v>4175</v>
      </c>
      <c r="K14" s="598">
        <f t="shared" si="0"/>
        <v>-8.9422028353326063E-2</v>
      </c>
    </row>
    <row r="15" spans="1:11" x14ac:dyDescent="0.3">
      <c r="A15" s="471" t="s">
        <v>15</v>
      </c>
      <c r="B15" s="569">
        <v>3653</v>
      </c>
      <c r="C15" s="554">
        <v>2928</v>
      </c>
      <c r="D15" s="550">
        <v>3102</v>
      </c>
      <c r="E15" s="551">
        <v>4310</v>
      </c>
      <c r="F15" s="550">
        <v>4931</v>
      </c>
      <c r="G15" s="550">
        <v>5470</v>
      </c>
      <c r="H15" s="551">
        <v>4863</v>
      </c>
      <c r="I15" s="552">
        <v>4064</v>
      </c>
      <c r="J15" s="591">
        <v>3928</v>
      </c>
      <c r="K15" s="598">
        <f t="shared" si="0"/>
        <v>-3.3464566929133861E-2</v>
      </c>
    </row>
    <row r="16" spans="1:11" x14ac:dyDescent="0.3">
      <c r="A16" s="568" t="s">
        <v>11</v>
      </c>
      <c r="B16" s="569">
        <v>389</v>
      </c>
      <c r="C16" s="554">
        <v>411</v>
      </c>
      <c r="D16" s="550">
        <v>764</v>
      </c>
      <c r="E16" s="551">
        <v>964</v>
      </c>
      <c r="F16" s="550">
        <v>754</v>
      </c>
      <c r="G16" s="550">
        <v>1108</v>
      </c>
      <c r="H16" s="551">
        <v>1488</v>
      </c>
      <c r="I16" s="552">
        <v>1289</v>
      </c>
      <c r="J16" s="591">
        <v>1647</v>
      </c>
      <c r="K16" s="598">
        <f t="shared" si="0"/>
        <v>0.27773467804499613</v>
      </c>
    </row>
    <row r="17" spans="1:11" x14ac:dyDescent="0.3">
      <c r="A17" s="471" t="s">
        <v>19</v>
      </c>
      <c r="B17" s="569">
        <v>94</v>
      </c>
      <c r="C17" s="554">
        <v>139</v>
      </c>
      <c r="D17" s="550">
        <v>235</v>
      </c>
      <c r="E17" s="551">
        <v>476</v>
      </c>
      <c r="F17" s="550">
        <v>730</v>
      </c>
      <c r="G17" s="550">
        <v>1225</v>
      </c>
      <c r="H17" s="551">
        <v>3272</v>
      </c>
      <c r="I17" s="552">
        <v>2545</v>
      </c>
      <c r="J17" s="591">
        <v>3697</v>
      </c>
      <c r="K17" s="598">
        <f t="shared" si="0"/>
        <v>0.45265225933202358</v>
      </c>
    </row>
    <row r="18" spans="1:11" x14ac:dyDescent="0.3">
      <c r="A18" s="568" t="s">
        <v>38</v>
      </c>
      <c r="B18" s="569">
        <v>2759</v>
      </c>
      <c r="C18" s="554">
        <v>2763</v>
      </c>
      <c r="D18" s="550">
        <v>2927</v>
      </c>
      <c r="E18" s="551">
        <v>3158</v>
      </c>
      <c r="F18" s="550">
        <v>4320</v>
      </c>
      <c r="G18" s="550">
        <v>4399</v>
      </c>
      <c r="H18" s="551">
        <v>4350</v>
      </c>
      <c r="I18" s="552">
        <v>3413</v>
      </c>
      <c r="J18" s="591">
        <v>3774</v>
      </c>
      <c r="K18" s="598">
        <f t="shared" si="0"/>
        <v>0.10577204805156754</v>
      </c>
    </row>
    <row r="19" spans="1:11" x14ac:dyDescent="0.3">
      <c r="A19" s="568" t="s">
        <v>8</v>
      </c>
      <c r="B19" s="569">
        <v>4334</v>
      </c>
      <c r="C19" s="554">
        <v>5205</v>
      </c>
      <c r="D19" s="550">
        <v>3408</v>
      </c>
      <c r="E19" s="551">
        <v>3341</v>
      </c>
      <c r="F19" s="550">
        <v>3098</v>
      </c>
      <c r="G19" s="550">
        <v>3578</v>
      </c>
      <c r="H19" s="551">
        <v>3619</v>
      </c>
      <c r="I19" s="552">
        <v>3062</v>
      </c>
      <c r="J19" s="591">
        <v>2685</v>
      </c>
      <c r="K19" s="598">
        <f t="shared" si="0"/>
        <v>-0.12312214239059438</v>
      </c>
    </row>
    <row r="20" spans="1:11" x14ac:dyDescent="0.3">
      <c r="A20" s="568" t="s">
        <v>52</v>
      </c>
      <c r="B20" s="569">
        <v>4094</v>
      </c>
      <c r="C20" s="554">
        <v>3586</v>
      </c>
      <c r="D20" s="550">
        <v>4778</v>
      </c>
      <c r="E20" s="551">
        <v>4085</v>
      </c>
      <c r="F20" s="550">
        <v>3461</v>
      </c>
      <c r="G20" s="550">
        <v>3466</v>
      </c>
      <c r="H20" s="551">
        <v>3743</v>
      </c>
      <c r="I20" s="552">
        <v>3102</v>
      </c>
      <c r="J20" s="591">
        <v>3063</v>
      </c>
      <c r="K20" s="598">
        <f t="shared" si="0"/>
        <v>-1.2572533849129593E-2</v>
      </c>
    </row>
    <row r="21" spans="1:11" x14ac:dyDescent="0.3">
      <c r="A21" s="568" t="s">
        <v>28</v>
      </c>
      <c r="B21" s="569">
        <v>2145</v>
      </c>
      <c r="C21" s="554">
        <v>1934</v>
      </c>
      <c r="D21" s="550">
        <v>1910</v>
      </c>
      <c r="E21" s="551">
        <v>2546</v>
      </c>
      <c r="F21" s="550">
        <v>2631</v>
      </c>
      <c r="G21" s="550">
        <v>2554</v>
      </c>
      <c r="H21" s="551">
        <v>2315</v>
      </c>
      <c r="I21" s="552">
        <v>1955</v>
      </c>
      <c r="J21" s="591">
        <v>2084</v>
      </c>
      <c r="K21" s="598">
        <f t="shared" si="0"/>
        <v>6.5984654731457801E-2</v>
      </c>
    </row>
    <row r="22" spans="1:11" x14ac:dyDescent="0.3">
      <c r="A22" s="590" t="s">
        <v>134</v>
      </c>
      <c r="B22" s="569">
        <v>95</v>
      </c>
      <c r="C22" s="554">
        <v>238</v>
      </c>
      <c r="D22" s="550">
        <v>445</v>
      </c>
      <c r="E22" s="551">
        <v>417</v>
      </c>
      <c r="F22" s="550">
        <v>627</v>
      </c>
      <c r="G22" s="550">
        <v>835</v>
      </c>
      <c r="H22" s="551">
        <v>2211</v>
      </c>
      <c r="I22" s="552">
        <v>1777</v>
      </c>
      <c r="J22" s="591">
        <v>1927</v>
      </c>
      <c r="K22" s="598">
        <f t="shared" si="0"/>
        <v>8.4411930219471021E-2</v>
      </c>
    </row>
    <row r="23" spans="1:11" x14ac:dyDescent="0.3">
      <c r="A23" s="568" t="s">
        <v>16</v>
      </c>
      <c r="B23" s="569">
        <v>990</v>
      </c>
      <c r="C23" s="554">
        <v>1513</v>
      </c>
      <c r="D23" s="550">
        <v>2647</v>
      </c>
      <c r="E23" s="551">
        <v>3910</v>
      </c>
      <c r="F23" s="550">
        <v>5185</v>
      </c>
      <c r="G23" s="550">
        <v>5787</v>
      </c>
      <c r="H23" s="551">
        <v>4716</v>
      </c>
      <c r="I23" s="552">
        <v>3852</v>
      </c>
      <c r="J23" s="591">
        <v>1830</v>
      </c>
      <c r="K23" s="598">
        <f t="shared" si="0"/>
        <v>-0.52492211838006231</v>
      </c>
    </row>
    <row r="24" spans="1:11" x14ac:dyDescent="0.3">
      <c r="A24" s="568" t="s">
        <v>13</v>
      </c>
      <c r="B24" s="569">
        <v>1065</v>
      </c>
      <c r="C24" s="554">
        <v>1047</v>
      </c>
      <c r="D24" s="550">
        <v>932</v>
      </c>
      <c r="E24" s="551">
        <v>1049</v>
      </c>
      <c r="F24" s="550">
        <v>958</v>
      </c>
      <c r="G24" s="550">
        <v>1508</v>
      </c>
      <c r="H24" s="551">
        <v>1576</v>
      </c>
      <c r="I24" s="552">
        <v>1296</v>
      </c>
      <c r="J24" s="591">
        <v>1370</v>
      </c>
      <c r="K24" s="598">
        <f t="shared" si="0"/>
        <v>5.7098765432098762E-2</v>
      </c>
    </row>
    <row r="25" spans="1:11" x14ac:dyDescent="0.3">
      <c r="A25" s="568" t="s">
        <v>22</v>
      </c>
      <c r="B25" s="569">
        <v>391</v>
      </c>
      <c r="C25" s="554">
        <v>986</v>
      </c>
      <c r="D25" s="550">
        <v>657</v>
      </c>
      <c r="E25" s="551">
        <v>667</v>
      </c>
      <c r="F25" s="550">
        <v>878</v>
      </c>
      <c r="G25" s="550">
        <v>744</v>
      </c>
      <c r="H25" s="551">
        <v>546</v>
      </c>
      <c r="I25" s="552">
        <v>437</v>
      </c>
      <c r="J25" s="591">
        <v>628</v>
      </c>
      <c r="K25" s="598">
        <f t="shared" si="0"/>
        <v>0.43707093821510296</v>
      </c>
    </row>
    <row r="26" spans="1:11" x14ac:dyDescent="0.3">
      <c r="A26" s="568" t="s">
        <v>56</v>
      </c>
      <c r="B26" s="569">
        <v>1232</v>
      </c>
      <c r="C26" s="554">
        <v>1209</v>
      </c>
      <c r="D26" s="550">
        <v>910</v>
      </c>
      <c r="E26" s="551">
        <v>1903</v>
      </c>
      <c r="F26" s="550">
        <v>3173</v>
      </c>
      <c r="G26" s="550">
        <v>1864</v>
      </c>
      <c r="H26" s="551">
        <v>985</v>
      </c>
      <c r="I26" s="552">
        <v>801</v>
      </c>
      <c r="J26" s="591">
        <v>984</v>
      </c>
      <c r="K26" s="598">
        <f t="shared" si="0"/>
        <v>0.22846441947565543</v>
      </c>
    </row>
    <row r="27" spans="1:11" x14ac:dyDescent="0.3">
      <c r="A27" s="568" t="s">
        <v>54</v>
      </c>
      <c r="B27" s="569">
        <v>994</v>
      </c>
      <c r="C27" s="554">
        <v>1440</v>
      </c>
      <c r="D27" s="550">
        <v>1420</v>
      </c>
      <c r="E27" s="551">
        <v>1900</v>
      </c>
      <c r="F27" s="550">
        <v>1132</v>
      </c>
      <c r="G27" s="550">
        <v>1101</v>
      </c>
      <c r="H27" s="551">
        <v>842</v>
      </c>
      <c r="I27" s="552">
        <v>688</v>
      </c>
      <c r="J27" s="591">
        <v>694</v>
      </c>
      <c r="K27" s="598">
        <f t="shared" si="0"/>
        <v>8.7209302325581394E-3</v>
      </c>
    </row>
    <row r="28" spans="1:11" x14ac:dyDescent="0.3">
      <c r="A28" s="471" t="s">
        <v>14</v>
      </c>
      <c r="B28" s="569">
        <v>651</v>
      </c>
      <c r="C28" s="554">
        <v>769</v>
      </c>
      <c r="D28" s="550">
        <v>1137</v>
      </c>
      <c r="E28" s="551">
        <v>1298</v>
      </c>
      <c r="F28" s="550">
        <v>1297</v>
      </c>
      <c r="G28" s="550">
        <v>914</v>
      </c>
      <c r="H28" s="551">
        <v>935</v>
      </c>
      <c r="I28" s="552">
        <v>800</v>
      </c>
      <c r="J28" s="591">
        <v>965</v>
      </c>
      <c r="K28" s="598">
        <f t="shared" si="0"/>
        <v>0.20624999999999999</v>
      </c>
    </row>
    <row r="29" spans="1:11" x14ac:dyDescent="0.3">
      <c r="A29" s="568" t="s">
        <v>33</v>
      </c>
      <c r="B29" s="569">
        <v>188</v>
      </c>
      <c r="C29" s="554">
        <v>447</v>
      </c>
      <c r="D29" s="550">
        <v>229</v>
      </c>
      <c r="E29" s="551">
        <v>338</v>
      </c>
      <c r="F29" s="550">
        <v>819</v>
      </c>
      <c r="G29" s="550">
        <v>737</v>
      </c>
      <c r="H29" s="551">
        <v>638</v>
      </c>
      <c r="I29" s="552">
        <v>507</v>
      </c>
      <c r="J29" s="591">
        <v>876</v>
      </c>
      <c r="K29" s="598">
        <f t="shared" si="0"/>
        <v>0.72781065088757402</v>
      </c>
    </row>
    <row r="30" spans="1:11" x14ac:dyDescent="0.3">
      <c r="A30" s="568" t="s">
        <v>43</v>
      </c>
      <c r="B30" s="569">
        <v>358</v>
      </c>
      <c r="C30" s="554">
        <v>401</v>
      </c>
      <c r="D30" s="550">
        <v>316</v>
      </c>
      <c r="E30" s="551">
        <v>511</v>
      </c>
      <c r="F30" s="550">
        <v>1477</v>
      </c>
      <c r="G30" s="550">
        <v>1294</v>
      </c>
      <c r="H30" s="551">
        <v>1234</v>
      </c>
      <c r="I30" s="552">
        <v>1120</v>
      </c>
      <c r="J30" s="591">
        <v>755</v>
      </c>
      <c r="K30" s="598">
        <f t="shared" si="0"/>
        <v>-0.32589285714285715</v>
      </c>
    </row>
    <row r="31" spans="1:11" x14ac:dyDescent="0.3">
      <c r="A31" s="590" t="s">
        <v>17</v>
      </c>
      <c r="B31" s="569">
        <v>666</v>
      </c>
      <c r="C31" s="554">
        <v>569</v>
      </c>
      <c r="D31" s="550">
        <v>513</v>
      </c>
      <c r="E31" s="551">
        <v>647</v>
      </c>
      <c r="F31" s="550">
        <v>822</v>
      </c>
      <c r="G31" s="550">
        <v>887</v>
      </c>
      <c r="H31" s="551">
        <v>614</v>
      </c>
      <c r="I31" s="552">
        <v>531</v>
      </c>
      <c r="J31" s="591">
        <v>739</v>
      </c>
      <c r="K31" s="598">
        <f t="shared" si="0"/>
        <v>0.39171374764595102</v>
      </c>
    </row>
    <row r="32" spans="1:11" x14ac:dyDescent="0.3">
      <c r="A32" s="568" t="s">
        <v>36</v>
      </c>
      <c r="B32" s="569">
        <v>252</v>
      </c>
      <c r="C32" s="554">
        <v>339</v>
      </c>
      <c r="D32" s="550">
        <v>327</v>
      </c>
      <c r="E32" s="551">
        <v>510</v>
      </c>
      <c r="F32" s="550">
        <v>582</v>
      </c>
      <c r="G32" s="550">
        <v>575</v>
      </c>
      <c r="H32" s="551">
        <v>573</v>
      </c>
      <c r="I32" s="552">
        <v>512</v>
      </c>
      <c r="J32" s="591">
        <v>460</v>
      </c>
      <c r="K32" s="598">
        <f t="shared" si="0"/>
        <v>-0.1015625</v>
      </c>
    </row>
    <row r="33" spans="1:11" x14ac:dyDescent="0.3">
      <c r="A33" s="568" t="s">
        <v>24</v>
      </c>
      <c r="B33" s="569">
        <v>262</v>
      </c>
      <c r="C33" s="554">
        <v>236</v>
      </c>
      <c r="D33" s="550">
        <v>246</v>
      </c>
      <c r="E33" s="551">
        <v>354</v>
      </c>
      <c r="F33" s="550">
        <v>482</v>
      </c>
      <c r="G33" s="550">
        <v>668</v>
      </c>
      <c r="H33" s="551">
        <v>584</v>
      </c>
      <c r="I33" s="552">
        <v>516</v>
      </c>
      <c r="J33" s="591">
        <v>462</v>
      </c>
      <c r="K33" s="598">
        <f t="shared" si="0"/>
        <v>-0.10465116279069768</v>
      </c>
    </row>
    <row r="34" spans="1:11" x14ac:dyDescent="0.3">
      <c r="A34" s="568" t="s">
        <v>25</v>
      </c>
      <c r="B34" s="569">
        <v>1430</v>
      </c>
      <c r="C34" s="554">
        <v>1911</v>
      </c>
      <c r="D34" s="550">
        <v>1703</v>
      </c>
      <c r="E34" s="551">
        <v>1164</v>
      </c>
      <c r="F34" s="550">
        <v>1025</v>
      </c>
      <c r="G34" s="550">
        <v>604</v>
      </c>
      <c r="H34" s="551">
        <v>360</v>
      </c>
      <c r="I34" s="552">
        <v>299</v>
      </c>
      <c r="J34" s="591">
        <v>430</v>
      </c>
      <c r="K34" s="598">
        <f t="shared" si="0"/>
        <v>0.43812709030100333</v>
      </c>
    </row>
    <row r="35" spans="1:11" x14ac:dyDescent="0.3">
      <c r="A35" s="568" t="s">
        <v>30</v>
      </c>
      <c r="B35" s="569">
        <v>636</v>
      </c>
      <c r="C35" s="554">
        <v>314</v>
      </c>
      <c r="D35" s="550">
        <v>466</v>
      </c>
      <c r="E35" s="551">
        <v>417</v>
      </c>
      <c r="F35" s="550">
        <v>587</v>
      </c>
      <c r="G35" s="550">
        <v>401</v>
      </c>
      <c r="H35" s="551">
        <v>293</v>
      </c>
      <c r="I35" s="552">
        <v>266</v>
      </c>
      <c r="J35" s="591">
        <v>472</v>
      </c>
      <c r="K35" s="598">
        <f t="shared" ref="K35:K53" si="1">(J35-I35)/I35</f>
        <v>0.77443609022556392</v>
      </c>
    </row>
    <row r="36" spans="1:11" x14ac:dyDescent="0.3">
      <c r="A36" s="568" t="s">
        <v>48</v>
      </c>
      <c r="B36" s="569">
        <v>544</v>
      </c>
      <c r="C36" s="554">
        <v>894</v>
      </c>
      <c r="D36" s="550">
        <v>1060</v>
      </c>
      <c r="E36" s="551">
        <v>1998</v>
      </c>
      <c r="F36" s="550">
        <v>2147</v>
      </c>
      <c r="G36" s="550">
        <v>1922</v>
      </c>
      <c r="H36" s="551">
        <v>1743</v>
      </c>
      <c r="I36" s="552">
        <v>1343</v>
      </c>
      <c r="J36" s="591">
        <v>504</v>
      </c>
      <c r="K36" s="598">
        <f t="shared" si="1"/>
        <v>-0.62472077438570361</v>
      </c>
    </row>
    <row r="37" spans="1:11" x14ac:dyDescent="0.3">
      <c r="A37" s="568" t="s">
        <v>47</v>
      </c>
      <c r="B37" s="569">
        <v>314</v>
      </c>
      <c r="C37" s="554">
        <v>332</v>
      </c>
      <c r="D37" s="550">
        <v>1058</v>
      </c>
      <c r="E37" s="551">
        <v>1037</v>
      </c>
      <c r="F37" s="550">
        <v>1326</v>
      </c>
      <c r="G37" s="550">
        <v>1207</v>
      </c>
      <c r="H37" s="551">
        <v>914</v>
      </c>
      <c r="I37" s="552">
        <v>655</v>
      </c>
      <c r="J37" s="591">
        <v>435</v>
      </c>
      <c r="K37" s="598">
        <f t="shared" si="1"/>
        <v>-0.33587786259541985</v>
      </c>
    </row>
    <row r="38" spans="1:11" x14ac:dyDescent="0.3">
      <c r="A38" s="471" t="s">
        <v>53</v>
      </c>
      <c r="B38" s="569">
        <v>320</v>
      </c>
      <c r="C38" s="554">
        <v>437</v>
      </c>
      <c r="D38" s="550">
        <v>181</v>
      </c>
      <c r="E38" s="551">
        <v>184</v>
      </c>
      <c r="F38" s="550">
        <v>210</v>
      </c>
      <c r="G38" s="550">
        <v>263</v>
      </c>
      <c r="H38" s="551">
        <v>287</v>
      </c>
      <c r="I38" s="552">
        <v>257</v>
      </c>
      <c r="J38" s="591">
        <v>214</v>
      </c>
      <c r="K38" s="598">
        <f t="shared" si="1"/>
        <v>-0.16731517509727625</v>
      </c>
    </row>
    <row r="39" spans="1:11" x14ac:dyDescent="0.3">
      <c r="A39" s="568" t="s">
        <v>34</v>
      </c>
      <c r="B39" s="569">
        <v>158</v>
      </c>
      <c r="C39" s="554">
        <v>153</v>
      </c>
      <c r="D39" s="550">
        <v>113</v>
      </c>
      <c r="E39" s="551">
        <v>97</v>
      </c>
      <c r="F39" s="550">
        <v>123</v>
      </c>
      <c r="G39" s="550">
        <v>230</v>
      </c>
      <c r="H39" s="551">
        <v>569</v>
      </c>
      <c r="I39" s="552">
        <v>382</v>
      </c>
      <c r="J39" s="591">
        <v>347</v>
      </c>
      <c r="K39" s="598">
        <f t="shared" si="1"/>
        <v>-9.1623036649214659E-2</v>
      </c>
    </row>
    <row r="40" spans="1:11" x14ac:dyDescent="0.3">
      <c r="A40" s="568" t="s">
        <v>7</v>
      </c>
      <c r="B40" s="569">
        <v>21</v>
      </c>
      <c r="C40" s="554">
        <v>34</v>
      </c>
      <c r="D40" s="550">
        <v>53</v>
      </c>
      <c r="E40" s="551">
        <v>95</v>
      </c>
      <c r="F40" s="550">
        <v>133</v>
      </c>
      <c r="G40" s="550">
        <v>170</v>
      </c>
      <c r="H40" s="551">
        <v>189</v>
      </c>
      <c r="I40" s="552">
        <v>142</v>
      </c>
      <c r="J40" s="591">
        <v>266</v>
      </c>
      <c r="K40" s="598">
        <f t="shared" si="1"/>
        <v>0.87323943661971826</v>
      </c>
    </row>
    <row r="41" spans="1:11" x14ac:dyDescent="0.3">
      <c r="A41" s="568" t="s">
        <v>51</v>
      </c>
      <c r="B41" s="569">
        <v>28</v>
      </c>
      <c r="C41" s="554">
        <v>77</v>
      </c>
      <c r="D41" s="550">
        <v>73</v>
      </c>
      <c r="E41" s="551">
        <v>85</v>
      </c>
      <c r="F41" s="550">
        <v>101</v>
      </c>
      <c r="G41" s="550">
        <v>203</v>
      </c>
      <c r="H41" s="551">
        <v>265</v>
      </c>
      <c r="I41" s="552">
        <v>223</v>
      </c>
      <c r="J41" s="591">
        <v>215</v>
      </c>
      <c r="K41" s="598">
        <f t="shared" si="1"/>
        <v>-3.5874439461883408E-2</v>
      </c>
    </row>
    <row r="42" spans="1:11" x14ac:dyDescent="0.3">
      <c r="A42" s="568" t="s">
        <v>27</v>
      </c>
      <c r="B42" s="569">
        <v>82</v>
      </c>
      <c r="C42" s="554">
        <v>154</v>
      </c>
      <c r="D42" s="550">
        <v>99</v>
      </c>
      <c r="E42" s="551">
        <v>31</v>
      </c>
      <c r="F42" s="550">
        <v>46</v>
      </c>
      <c r="G42" s="550">
        <v>159</v>
      </c>
      <c r="H42" s="551">
        <v>173</v>
      </c>
      <c r="I42" s="552">
        <v>119</v>
      </c>
      <c r="J42" s="591">
        <v>97</v>
      </c>
      <c r="K42" s="598">
        <f t="shared" si="1"/>
        <v>-0.18487394957983194</v>
      </c>
    </row>
    <row r="43" spans="1:11" x14ac:dyDescent="0.3">
      <c r="A43" s="568" t="s">
        <v>37</v>
      </c>
      <c r="B43" s="569">
        <v>147</v>
      </c>
      <c r="C43" s="554">
        <v>45</v>
      </c>
      <c r="D43" s="550">
        <v>12</v>
      </c>
      <c r="E43" s="551">
        <v>49</v>
      </c>
      <c r="F43" s="550">
        <v>93</v>
      </c>
      <c r="G43" s="550">
        <v>127</v>
      </c>
      <c r="H43" s="551">
        <v>64</v>
      </c>
      <c r="I43" s="552">
        <v>59</v>
      </c>
      <c r="J43" s="591">
        <v>109</v>
      </c>
      <c r="K43" s="598">
        <f t="shared" si="1"/>
        <v>0.84745762711864403</v>
      </c>
    </row>
    <row r="44" spans="1:11" x14ac:dyDescent="0.3">
      <c r="A44" s="568" t="s">
        <v>55</v>
      </c>
      <c r="B44" s="569">
        <v>4</v>
      </c>
      <c r="C44" s="554">
        <v>23</v>
      </c>
      <c r="D44" s="550">
        <v>22</v>
      </c>
      <c r="E44" s="551">
        <v>99</v>
      </c>
      <c r="F44" s="550">
        <v>367</v>
      </c>
      <c r="G44" s="550">
        <v>258</v>
      </c>
      <c r="H44" s="551">
        <v>143</v>
      </c>
      <c r="I44" s="552">
        <v>116</v>
      </c>
      <c r="J44" s="591">
        <v>98</v>
      </c>
      <c r="K44" s="598">
        <f t="shared" si="1"/>
        <v>-0.15517241379310345</v>
      </c>
    </row>
    <row r="45" spans="1:11" x14ac:dyDescent="0.3">
      <c r="A45" s="568" t="s">
        <v>4</v>
      </c>
      <c r="B45" s="569">
        <v>4</v>
      </c>
      <c r="C45" s="554">
        <v>65</v>
      </c>
      <c r="D45" s="550">
        <v>17</v>
      </c>
      <c r="E45" s="551">
        <v>17</v>
      </c>
      <c r="F45" s="550">
        <v>22</v>
      </c>
      <c r="G45" s="550">
        <v>11</v>
      </c>
      <c r="H45" s="551">
        <v>7</v>
      </c>
      <c r="I45" s="552">
        <v>6</v>
      </c>
      <c r="J45" s="591">
        <v>4</v>
      </c>
      <c r="K45" s="598">
        <f t="shared" si="1"/>
        <v>-0.33333333333333331</v>
      </c>
    </row>
    <row r="46" spans="1:11" x14ac:dyDescent="0.3">
      <c r="A46" s="568" t="s">
        <v>58</v>
      </c>
      <c r="B46" s="569">
        <v>38</v>
      </c>
      <c r="C46" s="554">
        <v>36</v>
      </c>
      <c r="D46" s="550">
        <v>37</v>
      </c>
      <c r="E46" s="551">
        <v>33</v>
      </c>
      <c r="F46" s="550">
        <v>89</v>
      </c>
      <c r="G46" s="550">
        <v>64</v>
      </c>
      <c r="H46" s="551">
        <v>36</v>
      </c>
      <c r="I46" s="552">
        <v>33</v>
      </c>
      <c r="J46" s="591">
        <v>21</v>
      </c>
      <c r="K46" s="598">
        <f t="shared" si="1"/>
        <v>-0.36363636363636365</v>
      </c>
    </row>
    <row r="47" spans="1:11" x14ac:dyDescent="0.3">
      <c r="A47" s="568" t="s">
        <v>32</v>
      </c>
      <c r="B47" s="569">
        <v>514</v>
      </c>
      <c r="C47" s="554">
        <v>797</v>
      </c>
      <c r="D47" s="550">
        <v>755</v>
      </c>
      <c r="E47" s="551">
        <v>393</v>
      </c>
      <c r="F47" s="550">
        <v>258</v>
      </c>
      <c r="G47" s="550">
        <v>55</v>
      </c>
      <c r="H47" s="551">
        <v>45</v>
      </c>
      <c r="I47" s="552">
        <v>37</v>
      </c>
      <c r="J47" s="591">
        <v>39</v>
      </c>
      <c r="K47" s="598">
        <f t="shared" si="1"/>
        <v>5.4054054054054057E-2</v>
      </c>
    </row>
    <row r="48" spans="1:11" x14ac:dyDescent="0.3">
      <c r="A48" s="568" t="s">
        <v>65</v>
      </c>
      <c r="B48" s="569">
        <v>27</v>
      </c>
      <c r="C48" s="554">
        <v>33</v>
      </c>
      <c r="D48" s="550">
        <v>130</v>
      </c>
      <c r="E48" s="551">
        <v>31</v>
      </c>
      <c r="F48" s="550">
        <v>3</v>
      </c>
      <c r="G48" s="550">
        <v>3</v>
      </c>
      <c r="H48" s="551">
        <v>2</v>
      </c>
      <c r="I48" s="552">
        <v>2</v>
      </c>
      <c r="J48" s="591">
        <v>7</v>
      </c>
      <c r="K48" s="598">
        <f t="shared" si="1"/>
        <v>2.5</v>
      </c>
    </row>
    <row r="49" spans="1:11" x14ac:dyDescent="0.3">
      <c r="A49" s="568" t="s">
        <v>60</v>
      </c>
      <c r="B49" s="569">
        <v>6</v>
      </c>
      <c r="C49" s="554">
        <v>5</v>
      </c>
      <c r="D49" s="550">
        <v>56</v>
      </c>
      <c r="E49" s="551">
        <v>34</v>
      </c>
      <c r="F49" s="550">
        <v>35</v>
      </c>
      <c r="G49" s="550">
        <v>28</v>
      </c>
      <c r="H49" s="551">
        <v>27</v>
      </c>
      <c r="I49" s="552">
        <v>23</v>
      </c>
      <c r="J49" s="591">
        <v>25</v>
      </c>
      <c r="K49" s="598">
        <f t="shared" si="1"/>
        <v>8.6956521739130432E-2</v>
      </c>
    </row>
    <row r="50" spans="1:11" x14ac:dyDescent="0.3">
      <c r="A50" s="568" t="s">
        <v>6</v>
      </c>
      <c r="B50" s="569">
        <v>9053</v>
      </c>
      <c r="C50" s="554">
        <v>10497</v>
      </c>
      <c r="D50" s="550">
        <v>4990</v>
      </c>
      <c r="E50" s="550">
        <v>110</v>
      </c>
      <c r="F50" s="550">
        <v>75</v>
      </c>
      <c r="G50" s="550">
        <v>5</v>
      </c>
      <c r="H50" s="551">
        <v>1</v>
      </c>
      <c r="I50" s="552">
        <v>1</v>
      </c>
      <c r="J50" s="591">
        <v>0</v>
      </c>
      <c r="K50" s="598">
        <f t="shared" si="1"/>
        <v>-1</v>
      </c>
    </row>
    <row r="51" spans="1:11" x14ac:dyDescent="0.3">
      <c r="A51" s="471" t="s">
        <v>42</v>
      </c>
      <c r="B51" s="569">
        <v>6673</v>
      </c>
      <c r="C51" s="554">
        <v>7900</v>
      </c>
      <c r="D51" s="550">
        <v>2406</v>
      </c>
      <c r="E51" s="550">
        <v>45</v>
      </c>
      <c r="F51" s="550">
        <v>36</v>
      </c>
      <c r="G51" s="550">
        <v>6</v>
      </c>
      <c r="H51" s="551">
        <v>2</v>
      </c>
      <c r="I51" s="552">
        <v>2</v>
      </c>
      <c r="J51" s="591">
        <v>1</v>
      </c>
      <c r="K51" s="598">
        <f t="shared" si="1"/>
        <v>-0.5</v>
      </c>
    </row>
    <row r="52" spans="1:11" s="30" customFormat="1" ht="19.5" thickBot="1" x14ac:dyDescent="0.35">
      <c r="A52" s="600" t="s">
        <v>68</v>
      </c>
      <c r="B52" s="593">
        <v>56</v>
      </c>
      <c r="C52" s="594">
        <v>531</v>
      </c>
      <c r="D52" s="595">
        <v>225</v>
      </c>
      <c r="E52" s="595">
        <v>45</v>
      </c>
      <c r="F52" s="595">
        <v>62</v>
      </c>
      <c r="G52" s="595">
        <v>305</v>
      </c>
      <c r="H52" s="672">
        <v>401</v>
      </c>
      <c r="I52" s="596">
        <v>349</v>
      </c>
      <c r="J52" s="596">
        <v>617</v>
      </c>
      <c r="K52" s="599">
        <f t="shared" si="1"/>
        <v>0.76790830945558741</v>
      </c>
    </row>
    <row r="53" spans="1:11" ht="19.5" thickBot="1" x14ac:dyDescent="0.35">
      <c r="A53" s="558" t="s">
        <v>70</v>
      </c>
      <c r="B53" s="559">
        <v>148647</v>
      </c>
      <c r="C53" s="560">
        <v>178300</v>
      </c>
      <c r="D53" s="560">
        <v>174663</v>
      </c>
      <c r="E53" s="574">
        <v>191622</v>
      </c>
      <c r="F53" s="560">
        <v>192743</v>
      </c>
      <c r="G53" s="560">
        <v>200488</v>
      </c>
      <c r="H53" s="561">
        <v>212963</v>
      </c>
      <c r="I53" s="673">
        <v>172916</v>
      </c>
      <c r="J53" s="674">
        <v>189415</v>
      </c>
      <c r="K53" s="601">
        <f t="shared" si="1"/>
        <v>9.5416271484420181E-2</v>
      </c>
    </row>
    <row r="54" spans="1:11" ht="19.5" thickBot="1" x14ac:dyDescent="0.35"/>
    <row r="55" spans="1:11" ht="19.5" customHeight="1" thickBot="1" x14ac:dyDescent="0.35">
      <c r="A55" s="777" t="s">
        <v>127</v>
      </c>
      <c r="B55" s="778"/>
      <c r="C55" s="778"/>
      <c r="D55" s="778"/>
      <c r="E55" s="778"/>
      <c r="F55" s="778"/>
      <c r="G55" s="778"/>
      <c r="H55" s="778"/>
      <c r="I55" s="778"/>
      <c r="J55" s="779"/>
      <c r="K55" s="780"/>
    </row>
    <row r="56" spans="1:11" ht="19.5" thickBot="1" x14ac:dyDescent="0.35">
      <c r="A56" s="564" t="s">
        <v>121</v>
      </c>
      <c r="B56" s="565">
        <v>2010</v>
      </c>
      <c r="C56" s="565">
        <v>2011</v>
      </c>
      <c r="D56" s="429">
        <v>2012</v>
      </c>
      <c r="E56" s="429">
        <v>2013</v>
      </c>
      <c r="F56" s="429">
        <v>2014</v>
      </c>
      <c r="G56" s="548">
        <v>2015</v>
      </c>
      <c r="H56" s="549">
        <v>2016</v>
      </c>
      <c r="I56" s="432" t="s">
        <v>222</v>
      </c>
      <c r="J56" s="432" t="s">
        <v>223</v>
      </c>
      <c r="K56" s="433" t="s">
        <v>2</v>
      </c>
    </row>
    <row r="57" spans="1:11" x14ac:dyDescent="0.3">
      <c r="A57" s="568" t="s">
        <v>21</v>
      </c>
      <c r="B57" s="569">
        <v>34164</v>
      </c>
      <c r="C57" s="554">
        <v>38843</v>
      </c>
      <c r="D57" s="550">
        <v>36050</v>
      </c>
      <c r="E57" s="551">
        <v>35561</v>
      </c>
      <c r="F57" s="550">
        <v>35383</v>
      </c>
      <c r="G57" s="550">
        <v>36390</v>
      </c>
      <c r="H57" s="551">
        <v>35963</v>
      </c>
      <c r="I57" s="552">
        <v>29936</v>
      </c>
      <c r="J57" s="552">
        <v>30739</v>
      </c>
      <c r="K57" s="553">
        <f t="shared" ref="K57:K89" si="2">(J57-I57)/I57</f>
        <v>2.6823890967397113E-2</v>
      </c>
    </row>
    <row r="58" spans="1:11" x14ac:dyDescent="0.3">
      <c r="A58" s="568" t="s">
        <v>20</v>
      </c>
      <c r="B58" s="569">
        <v>9930</v>
      </c>
      <c r="C58" s="554">
        <v>13741</v>
      </c>
      <c r="D58" s="550">
        <v>15207</v>
      </c>
      <c r="E58" s="551">
        <v>18689</v>
      </c>
      <c r="F58" s="550">
        <v>18184</v>
      </c>
      <c r="G58" s="550">
        <v>17913</v>
      </c>
      <c r="H58" s="551">
        <v>18718</v>
      </c>
      <c r="I58" s="552">
        <v>15576</v>
      </c>
      <c r="J58" s="552">
        <v>17808</v>
      </c>
      <c r="K58" s="553">
        <f t="shared" si="2"/>
        <v>0.14329738058551617</v>
      </c>
    </row>
    <row r="59" spans="1:11" x14ac:dyDescent="0.3">
      <c r="A59" s="568" t="s">
        <v>5</v>
      </c>
      <c r="B59" s="569">
        <v>10887</v>
      </c>
      <c r="C59" s="554">
        <v>13166</v>
      </c>
      <c r="D59" s="550">
        <v>10189</v>
      </c>
      <c r="E59" s="551">
        <v>14115</v>
      </c>
      <c r="F59" s="550">
        <v>13618</v>
      </c>
      <c r="G59" s="550">
        <v>15865</v>
      </c>
      <c r="H59" s="551">
        <v>15818</v>
      </c>
      <c r="I59" s="552">
        <v>13054</v>
      </c>
      <c r="J59" s="552">
        <v>16146</v>
      </c>
      <c r="K59" s="553">
        <f t="shared" si="2"/>
        <v>0.23686226444001837</v>
      </c>
    </row>
    <row r="60" spans="1:11" x14ac:dyDescent="0.3">
      <c r="A60" s="568" t="s">
        <v>31</v>
      </c>
      <c r="B60" s="569">
        <v>9078</v>
      </c>
      <c r="C60" s="554">
        <v>12226</v>
      </c>
      <c r="D60" s="550">
        <v>10511</v>
      </c>
      <c r="E60" s="551">
        <v>9667</v>
      </c>
      <c r="F60" s="550">
        <v>9860</v>
      </c>
      <c r="G60" s="550">
        <v>11419</v>
      </c>
      <c r="H60" s="551">
        <v>10882</v>
      </c>
      <c r="I60" s="552">
        <v>9052</v>
      </c>
      <c r="J60" s="552">
        <v>10502</v>
      </c>
      <c r="K60" s="553">
        <f t="shared" si="2"/>
        <v>0.16018559434379143</v>
      </c>
    </row>
    <row r="61" spans="1:11" x14ac:dyDescent="0.3">
      <c r="A61" s="568" t="s">
        <v>9</v>
      </c>
      <c r="B61" s="569">
        <v>3975</v>
      </c>
      <c r="C61" s="554">
        <v>4977</v>
      </c>
      <c r="D61" s="550">
        <v>4626</v>
      </c>
      <c r="E61" s="551">
        <v>4826</v>
      </c>
      <c r="F61" s="550">
        <v>4166</v>
      </c>
      <c r="G61" s="550">
        <v>3987</v>
      </c>
      <c r="H61" s="551">
        <v>4233</v>
      </c>
      <c r="I61" s="552">
        <v>3480</v>
      </c>
      <c r="J61" s="552">
        <v>3632</v>
      </c>
      <c r="K61" s="553">
        <f t="shared" si="2"/>
        <v>4.3678160919540229E-2</v>
      </c>
    </row>
    <row r="62" spans="1:11" x14ac:dyDescent="0.3">
      <c r="A62" s="568" t="s">
        <v>35</v>
      </c>
      <c r="B62" s="569">
        <v>5594</v>
      </c>
      <c r="C62" s="554">
        <v>8362</v>
      </c>
      <c r="D62" s="550">
        <v>9066</v>
      </c>
      <c r="E62" s="551">
        <v>8646</v>
      </c>
      <c r="F62" s="550">
        <v>9407</v>
      </c>
      <c r="G62" s="550">
        <v>10360</v>
      </c>
      <c r="H62" s="551">
        <v>9065</v>
      </c>
      <c r="I62" s="552">
        <v>7555</v>
      </c>
      <c r="J62" s="552">
        <v>6904</v>
      </c>
      <c r="K62" s="553">
        <f t="shared" si="2"/>
        <v>-8.6168100595632027E-2</v>
      </c>
    </row>
    <row r="63" spans="1:11" x14ac:dyDescent="0.3">
      <c r="A63" s="471" t="s">
        <v>23</v>
      </c>
      <c r="B63" s="569">
        <v>2964</v>
      </c>
      <c r="C63" s="554">
        <v>3261</v>
      </c>
      <c r="D63" s="550">
        <v>3912</v>
      </c>
      <c r="E63" s="551">
        <v>4866</v>
      </c>
      <c r="F63" s="550">
        <v>5021</v>
      </c>
      <c r="G63" s="550">
        <v>5624</v>
      </c>
      <c r="H63" s="551">
        <v>6983</v>
      </c>
      <c r="I63" s="552">
        <v>5651</v>
      </c>
      <c r="J63" s="552">
        <v>6682</v>
      </c>
      <c r="K63" s="553">
        <f t="shared" si="2"/>
        <v>0.18244558485223855</v>
      </c>
    </row>
    <row r="64" spans="1:11" x14ac:dyDescent="0.3">
      <c r="A64" s="568" t="s">
        <v>40</v>
      </c>
      <c r="B64" s="569">
        <v>1266</v>
      </c>
      <c r="C64" s="554">
        <v>1856</v>
      </c>
      <c r="D64" s="550">
        <v>2387</v>
      </c>
      <c r="E64" s="551">
        <v>2738</v>
      </c>
      <c r="F64" s="550">
        <v>2368</v>
      </c>
      <c r="G64" s="550">
        <v>3052</v>
      </c>
      <c r="H64" s="551">
        <v>4158</v>
      </c>
      <c r="I64" s="552">
        <v>3236</v>
      </c>
      <c r="J64" s="552">
        <v>5700</v>
      </c>
      <c r="K64" s="553">
        <f t="shared" si="2"/>
        <v>0.76143386897404197</v>
      </c>
    </row>
    <row r="65" spans="1:11" x14ac:dyDescent="0.3">
      <c r="A65" s="568" t="s">
        <v>18</v>
      </c>
      <c r="B65" s="569">
        <v>2917</v>
      </c>
      <c r="C65" s="554">
        <v>4471</v>
      </c>
      <c r="D65" s="550">
        <v>3744</v>
      </c>
      <c r="E65" s="551">
        <v>4054</v>
      </c>
      <c r="F65" s="550">
        <v>3549</v>
      </c>
      <c r="G65" s="550">
        <v>4780</v>
      </c>
      <c r="H65" s="551">
        <v>5032</v>
      </c>
      <c r="I65" s="552">
        <v>4207</v>
      </c>
      <c r="J65" s="552">
        <v>4125</v>
      </c>
      <c r="K65" s="553">
        <f t="shared" si="2"/>
        <v>-1.9491323983836462E-2</v>
      </c>
    </row>
    <row r="66" spans="1:11" x14ac:dyDescent="0.3">
      <c r="A66" s="471" t="s">
        <v>19</v>
      </c>
      <c r="B66" s="569">
        <v>94</v>
      </c>
      <c r="C66" s="554">
        <v>139</v>
      </c>
      <c r="D66" s="550">
        <v>235</v>
      </c>
      <c r="E66" s="551">
        <v>476</v>
      </c>
      <c r="F66" s="550">
        <v>730</v>
      </c>
      <c r="G66" s="550">
        <v>1225</v>
      </c>
      <c r="H66" s="551">
        <v>3272</v>
      </c>
      <c r="I66" s="552">
        <v>2545</v>
      </c>
      <c r="J66" s="552">
        <v>3697</v>
      </c>
      <c r="K66" s="553">
        <f t="shared" si="2"/>
        <v>0.45265225933202358</v>
      </c>
    </row>
    <row r="67" spans="1:11" x14ac:dyDescent="0.3">
      <c r="A67" s="568" t="s">
        <v>38</v>
      </c>
      <c r="B67" s="569">
        <v>2759</v>
      </c>
      <c r="C67" s="554">
        <v>2763</v>
      </c>
      <c r="D67" s="550">
        <v>2927</v>
      </c>
      <c r="E67" s="551">
        <v>3158</v>
      </c>
      <c r="F67" s="550">
        <v>4320</v>
      </c>
      <c r="G67" s="550">
        <v>4399</v>
      </c>
      <c r="H67" s="551">
        <v>4350</v>
      </c>
      <c r="I67" s="552">
        <v>3413</v>
      </c>
      <c r="J67" s="552">
        <v>3774</v>
      </c>
      <c r="K67" s="553">
        <f t="shared" si="2"/>
        <v>0.10577204805156754</v>
      </c>
    </row>
    <row r="68" spans="1:11" x14ac:dyDescent="0.3">
      <c r="A68" s="568" t="s">
        <v>8</v>
      </c>
      <c r="B68" s="569">
        <v>4334</v>
      </c>
      <c r="C68" s="554">
        <v>5205</v>
      </c>
      <c r="D68" s="550">
        <v>3408</v>
      </c>
      <c r="E68" s="551">
        <v>3341</v>
      </c>
      <c r="F68" s="550">
        <v>3098</v>
      </c>
      <c r="G68" s="550">
        <v>3578</v>
      </c>
      <c r="H68" s="551">
        <v>3619</v>
      </c>
      <c r="I68" s="552">
        <v>3062</v>
      </c>
      <c r="J68" s="552">
        <v>2685</v>
      </c>
      <c r="K68" s="553">
        <f t="shared" si="2"/>
        <v>-0.12312214239059438</v>
      </c>
    </row>
    <row r="69" spans="1:11" x14ac:dyDescent="0.3">
      <c r="A69" s="568" t="s">
        <v>52</v>
      </c>
      <c r="B69" s="569">
        <v>4094</v>
      </c>
      <c r="C69" s="554">
        <v>3586</v>
      </c>
      <c r="D69" s="550">
        <v>4778</v>
      </c>
      <c r="E69" s="551">
        <v>4085</v>
      </c>
      <c r="F69" s="550">
        <v>3461</v>
      </c>
      <c r="G69" s="550">
        <v>3466</v>
      </c>
      <c r="H69" s="551">
        <v>3743</v>
      </c>
      <c r="I69" s="552">
        <v>3102</v>
      </c>
      <c r="J69" s="552">
        <v>3063</v>
      </c>
      <c r="K69" s="553">
        <f t="shared" si="2"/>
        <v>-1.2572533849129593E-2</v>
      </c>
    </row>
    <row r="70" spans="1:11" x14ac:dyDescent="0.3">
      <c r="A70" s="568" t="s">
        <v>28</v>
      </c>
      <c r="B70" s="569">
        <v>2145</v>
      </c>
      <c r="C70" s="554">
        <v>1934</v>
      </c>
      <c r="D70" s="550">
        <v>1910</v>
      </c>
      <c r="E70" s="551">
        <v>2546</v>
      </c>
      <c r="F70" s="550">
        <v>2631</v>
      </c>
      <c r="G70" s="550">
        <v>2554</v>
      </c>
      <c r="H70" s="551">
        <v>2315</v>
      </c>
      <c r="I70" s="552">
        <v>1955</v>
      </c>
      <c r="J70" s="552">
        <v>2084</v>
      </c>
      <c r="K70" s="553">
        <f t="shared" si="2"/>
        <v>6.5984654731457801E-2</v>
      </c>
    </row>
    <row r="71" spans="1:11" x14ac:dyDescent="0.3">
      <c r="A71" s="568" t="s">
        <v>16</v>
      </c>
      <c r="B71" s="569">
        <v>990</v>
      </c>
      <c r="C71" s="554">
        <v>1513</v>
      </c>
      <c r="D71" s="550">
        <v>2647</v>
      </c>
      <c r="E71" s="551">
        <v>3910</v>
      </c>
      <c r="F71" s="550">
        <v>5185</v>
      </c>
      <c r="G71" s="550">
        <v>5787</v>
      </c>
      <c r="H71" s="551">
        <v>4716</v>
      </c>
      <c r="I71" s="552">
        <v>3852</v>
      </c>
      <c r="J71" s="552">
        <v>1830</v>
      </c>
      <c r="K71" s="553">
        <f t="shared" si="2"/>
        <v>-0.52492211838006231</v>
      </c>
    </row>
    <row r="72" spans="1:11" x14ac:dyDescent="0.3">
      <c r="A72" s="568" t="s">
        <v>13</v>
      </c>
      <c r="B72" s="569">
        <v>1065</v>
      </c>
      <c r="C72" s="554">
        <v>1047</v>
      </c>
      <c r="D72" s="550">
        <v>932</v>
      </c>
      <c r="E72" s="551">
        <v>1049</v>
      </c>
      <c r="F72" s="550">
        <v>958</v>
      </c>
      <c r="G72" s="550">
        <v>1508</v>
      </c>
      <c r="H72" s="551">
        <v>1576</v>
      </c>
      <c r="I72" s="552">
        <v>1296</v>
      </c>
      <c r="J72" s="552">
        <v>1370</v>
      </c>
      <c r="K72" s="553">
        <f t="shared" si="2"/>
        <v>5.7098765432098762E-2</v>
      </c>
    </row>
    <row r="73" spans="1:11" x14ac:dyDescent="0.3">
      <c r="A73" s="570" t="s">
        <v>54</v>
      </c>
      <c r="B73" s="569">
        <v>994</v>
      </c>
      <c r="C73" s="554">
        <v>1440</v>
      </c>
      <c r="D73" s="550">
        <v>1420</v>
      </c>
      <c r="E73" s="551">
        <v>1900</v>
      </c>
      <c r="F73" s="550">
        <v>1132</v>
      </c>
      <c r="G73" s="550">
        <v>1101</v>
      </c>
      <c r="H73" s="551">
        <v>842</v>
      </c>
      <c r="I73" s="552">
        <v>688</v>
      </c>
      <c r="J73" s="552">
        <v>694</v>
      </c>
      <c r="K73" s="553">
        <f t="shared" si="2"/>
        <v>8.7209302325581394E-3</v>
      </c>
    </row>
    <row r="74" spans="1:11" x14ac:dyDescent="0.3">
      <c r="A74" s="568" t="s">
        <v>33</v>
      </c>
      <c r="B74" s="569">
        <v>188</v>
      </c>
      <c r="C74" s="554">
        <v>447</v>
      </c>
      <c r="D74" s="550">
        <v>229</v>
      </c>
      <c r="E74" s="551">
        <v>338</v>
      </c>
      <c r="F74" s="550">
        <v>819</v>
      </c>
      <c r="G74" s="550">
        <v>737</v>
      </c>
      <c r="H74" s="551">
        <v>638</v>
      </c>
      <c r="I74" s="552">
        <v>507</v>
      </c>
      <c r="J74" s="552">
        <v>876</v>
      </c>
      <c r="K74" s="553">
        <f t="shared" si="2"/>
        <v>0.72781065088757402</v>
      </c>
    </row>
    <row r="75" spans="1:11" x14ac:dyDescent="0.3">
      <c r="A75" s="568" t="s">
        <v>43</v>
      </c>
      <c r="B75" s="569">
        <v>358</v>
      </c>
      <c r="C75" s="554">
        <v>401</v>
      </c>
      <c r="D75" s="550">
        <v>316</v>
      </c>
      <c r="E75" s="551">
        <v>511</v>
      </c>
      <c r="F75" s="550">
        <v>1477</v>
      </c>
      <c r="G75" s="550">
        <v>1294</v>
      </c>
      <c r="H75" s="551">
        <v>1234</v>
      </c>
      <c r="I75" s="552">
        <v>1120</v>
      </c>
      <c r="J75" s="552">
        <v>755</v>
      </c>
      <c r="K75" s="553">
        <f t="shared" si="2"/>
        <v>-0.32589285714285715</v>
      </c>
    </row>
    <row r="76" spans="1:11" x14ac:dyDescent="0.3">
      <c r="A76" s="571" t="s">
        <v>17</v>
      </c>
      <c r="B76" s="569">
        <v>666</v>
      </c>
      <c r="C76" s="554">
        <v>569</v>
      </c>
      <c r="D76" s="550">
        <v>513</v>
      </c>
      <c r="E76" s="551">
        <v>647</v>
      </c>
      <c r="F76" s="550">
        <v>822</v>
      </c>
      <c r="G76" s="550">
        <v>887</v>
      </c>
      <c r="H76" s="551">
        <v>614</v>
      </c>
      <c r="I76" s="552">
        <v>531</v>
      </c>
      <c r="J76" s="552">
        <v>739</v>
      </c>
      <c r="K76" s="553">
        <f t="shared" si="2"/>
        <v>0.39171374764595102</v>
      </c>
    </row>
    <row r="77" spans="1:11" x14ac:dyDescent="0.3">
      <c r="A77" s="568" t="s">
        <v>36</v>
      </c>
      <c r="B77" s="569">
        <v>252</v>
      </c>
      <c r="C77" s="554">
        <v>339</v>
      </c>
      <c r="D77" s="550">
        <v>327</v>
      </c>
      <c r="E77" s="551">
        <v>510</v>
      </c>
      <c r="F77" s="550">
        <v>582</v>
      </c>
      <c r="G77" s="550">
        <v>575</v>
      </c>
      <c r="H77" s="551">
        <v>573</v>
      </c>
      <c r="I77" s="552">
        <v>512</v>
      </c>
      <c r="J77" s="552">
        <v>460</v>
      </c>
      <c r="K77" s="553">
        <f t="shared" si="2"/>
        <v>-0.1015625</v>
      </c>
    </row>
    <row r="78" spans="1:11" x14ac:dyDescent="0.3">
      <c r="A78" s="568" t="s">
        <v>24</v>
      </c>
      <c r="B78" s="569">
        <v>262</v>
      </c>
      <c r="C78" s="554">
        <v>236</v>
      </c>
      <c r="D78" s="550">
        <v>246</v>
      </c>
      <c r="E78" s="551">
        <v>354</v>
      </c>
      <c r="F78" s="550">
        <v>482</v>
      </c>
      <c r="G78" s="550">
        <v>668</v>
      </c>
      <c r="H78" s="551">
        <v>584</v>
      </c>
      <c r="I78" s="552">
        <v>516</v>
      </c>
      <c r="J78" s="552">
        <v>462</v>
      </c>
      <c r="K78" s="553">
        <f t="shared" si="2"/>
        <v>-0.10465116279069768</v>
      </c>
    </row>
    <row r="79" spans="1:11" x14ac:dyDescent="0.3">
      <c r="A79" s="568" t="s">
        <v>25</v>
      </c>
      <c r="B79" s="569">
        <v>1430</v>
      </c>
      <c r="C79" s="554">
        <v>1911</v>
      </c>
      <c r="D79" s="550">
        <v>1703</v>
      </c>
      <c r="E79" s="551">
        <v>1164</v>
      </c>
      <c r="F79" s="550">
        <v>1025</v>
      </c>
      <c r="G79" s="550">
        <v>604</v>
      </c>
      <c r="H79" s="551">
        <v>360</v>
      </c>
      <c r="I79" s="552">
        <v>299</v>
      </c>
      <c r="J79" s="552">
        <v>430</v>
      </c>
      <c r="K79" s="553">
        <f t="shared" si="2"/>
        <v>0.43812709030100333</v>
      </c>
    </row>
    <row r="80" spans="1:11" x14ac:dyDescent="0.3">
      <c r="A80" s="568" t="s">
        <v>30</v>
      </c>
      <c r="B80" s="569">
        <v>636</v>
      </c>
      <c r="C80" s="554">
        <v>314</v>
      </c>
      <c r="D80" s="550">
        <v>466</v>
      </c>
      <c r="E80" s="551">
        <v>417</v>
      </c>
      <c r="F80" s="550">
        <v>587</v>
      </c>
      <c r="G80" s="550">
        <v>401</v>
      </c>
      <c r="H80" s="551">
        <v>293</v>
      </c>
      <c r="I80" s="552">
        <v>266</v>
      </c>
      <c r="J80" s="552">
        <v>472</v>
      </c>
      <c r="K80" s="553">
        <f t="shared" si="2"/>
        <v>0.77443609022556392</v>
      </c>
    </row>
    <row r="81" spans="1:11" x14ac:dyDescent="0.3">
      <c r="A81" s="471" t="s">
        <v>53</v>
      </c>
      <c r="B81" s="569">
        <v>320</v>
      </c>
      <c r="C81" s="554">
        <v>437</v>
      </c>
      <c r="D81" s="550">
        <v>181</v>
      </c>
      <c r="E81" s="551">
        <v>184</v>
      </c>
      <c r="F81" s="550">
        <v>210</v>
      </c>
      <c r="G81" s="550">
        <v>263</v>
      </c>
      <c r="H81" s="551">
        <v>287</v>
      </c>
      <c r="I81" s="552">
        <v>257</v>
      </c>
      <c r="J81" s="552">
        <v>214</v>
      </c>
      <c r="K81" s="553">
        <f t="shared" si="2"/>
        <v>-0.16731517509727625</v>
      </c>
    </row>
    <row r="82" spans="1:11" x14ac:dyDescent="0.3">
      <c r="A82" s="568" t="s">
        <v>7</v>
      </c>
      <c r="B82" s="569">
        <v>21</v>
      </c>
      <c r="C82" s="554">
        <v>34</v>
      </c>
      <c r="D82" s="550">
        <v>53</v>
      </c>
      <c r="E82" s="551">
        <v>95</v>
      </c>
      <c r="F82" s="550">
        <v>133</v>
      </c>
      <c r="G82" s="550">
        <v>170</v>
      </c>
      <c r="H82" s="551">
        <v>189</v>
      </c>
      <c r="I82" s="552">
        <v>142</v>
      </c>
      <c r="J82" s="552">
        <v>266</v>
      </c>
      <c r="K82" s="553">
        <f t="shared" si="2"/>
        <v>0.87323943661971826</v>
      </c>
    </row>
    <row r="83" spans="1:11" x14ac:dyDescent="0.3">
      <c r="A83" s="568" t="s">
        <v>51</v>
      </c>
      <c r="B83" s="569">
        <v>28</v>
      </c>
      <c r="C83" s="554">
        <v>77</v>
      </c>
      <c r="D83" s="550">
        <v>73</v>
      </c>
      <c r="E83" s="551">
        <v>85</v>
      </c>
      <c r="F83" s="550">
        <v>101</v>
      </c>
      <c r="G83" s="550">
        <v>203</v>
      </c>
      <c r="H83" s="551">
        <v>265</v>
      </c>
      <c r="I83" s="552">
        <v>223</v>
      </c>
      <c r="J83" s="552">
        <v>215</v>
      </c>
      <c r="K83" s="553">
        <f t="shared" si="2"/>
        <v>-3.5874439461883408E-2</v>
      </c>
    </row>
    <row r="84" spans="1:11" x14ac:dyDescent="0.3">
      <c r="A84" s="568" t="s">
        <v>27</v>
      </c>
      <c r="B84" s="569">
        <v>82</v>
      </c>
      <c r="C84" s="554">
        <v>154</v>
      </c>
      <c r="D84" s="550">
        <v>99</v>
      </c>
      <c r="E84" s="551">
        <v>31</v>
      </c>
      <c r="F84" s="550">
        <v>46</v>
      </c>
      <c r="G84" s="550">
        <v>159</v>
      </c>
      <c r="H84" s="551">
        <v>173</v>
      </c>
      <c r="I84" s="552">
        <v>119</v>
      </c>
      <c r="J84" s="552">
        <v>97</v>
      </c>
      <c r="K84" s="553">
        <f t="shared" si="2"/>
        <v>-0.18487394957983194</v>
      </c>
    </row>
    <row r="85" spans="1:11" x14ac:dyDescent="0.3">
      <c r="A85" s="568" t="s">
        <v>37</v>
      </c>
      <c r="B85" s="569">
        <v>147</v>
      </c>
      <c r="C85" s="554">
        <v>45</v>
      </c>
      <c r="D85" s="550">
        <v>12</v>
      </c>
      <c r="E85" s="551">
        <v>49</v>
      </c>
      <c r="F85" s="550">
        <v>93</v>
      </c>
      <c r="G85" s="550">
        <v>127</v>
      </c>
      <c r="H85" s="551">
        <v>64</v>
      </c>
      <c r="I85" s="552">
        <v>59</v>
      </c>
      <c r="J85" s="552">
        <v>109</v>
      </c>
      <c r="K85" s="553">
        <f t="shared" si="2"/>
        <v>0.84745762711864403</v>
      </c>
    </row>
    <row r="86" spans="1:11" x14ac:dyDescent="0.3">
      <c r="A86" s="568" t="s">
        <v>55</v>
      </c>
      <c r="B86" s="569">
        <v>4</v>
      </c>
      <c r="C86" s="554">
        <v>23</v>
      </c>
      <c r="D86" s="550">
        <v>22</v>
      </c>
      <c r="E86" s="551">
        <v>99</v>
      </c>
      <c r="F86" s="550">
        <v>367</v>
      </c>
      <c r="G86" s="550">
        <v>258</v>
      </c>
      <c r="H86" s="551">
        <v>143</v>
      </c>
      <c r="I86" s="552">
        <v>116</v>
      </c>
      <c r="J86" s="552">
        <v>98</v>
      </c>
      <c r="K86" s="553">
        <f t="shared" si="2"/>
        <v>-0.15517241379310345</v>
      </c>
    </row>
    <row r="87" spans="1:11" x14ac:dyDescent="0.3">
      <c r="A87" s="568" t="s">
        <v>58</v>
      </c>
      <c r="B87" s="569">
        <v>38</v>
      </c>
      <c r="C87" s="554">
        <v>36</v>
      </c>
      <c r="D87" s="550">
        <v>37</v>
      </c>
      <c r="E87" s="551">
        <v>33</v>
      </c>
      <c r="F87" s="550">
        <v>89</v>
      </c>
      <c r="G87" s="550">
        <v>64</v>
      </c>
      <c r="H87" s="551">
        <v>36</v>
      </c>
      <c r="I87" s="552">
        <v>33</v>
      </c>
      <c r="J87" s="552">
        <v>21</v>
      </c>
      <c r="K87" s="553">
        <f t="shared" si="2"/>
        <v>-0.36363636363636365</v>
      </c>
    </row>
    <row r="88" spans="1:11" s="30" customFormat="1" ht="19.5" thickBot="1" x14ac:dyDescent="0.35">
      <c r="A88" s="568" t="s">
        <v>60</v>
      </c>
      <c r="B88" s="573">
        <v>6</v>
      </c>
      <c r="C88" s="555">
        <v>5</v>
      </c>
      <c r="D88" s="556">
        <v>56</v>
      </c>
      <c r="E88" s="557">
        <v>34</v>
      </c>
      <c r="F88" s="556">
        <v>35</v>
      </c>
      <c r="G88" s="556">
        <v>28</v>
      </c>
      <c r="H88" s="557">
        <v>27</v>
      </c>
      <c r="I88" s="552">
        <v>23</v>
      </c>
      <c r="J88" s="552">
        <v>25</v>
      </c>
      <c r="K88" s="553">
        <f t="shared" ref="K88" si="3">(J88-I88)/I88</f>
        <v>8.6956521739130432E-2</v>
      </c>
    </row>
    <row r="89" spans="1:11" ht="19.5" thickBot="1" x14ac:dyDescent="0.35">
      <c r="A89" s="582" t="s">
        <v>70</v>
      </c>
      <c r="B89" s="461">
        <v>101688</v>
      </c>
      <c r="C89" s="560">
        <v>123558</v>
      </c>
      <c r="D89" s="560">
        <v>118282</v>
      </c>
      <c r="E89" s="574">
        <v>128178</v>
      </c>
      <c r="F89" s="560">
        <v>129939</v>
      </c>
      <c r="G89" s="560">
        <v>139446</v>
      </c>
      <c r="H89" s="574">
        <v>140765</v>
      </c>
      <c r="I89" s="603">
        <v>116383</v>
      </c>
      <c r="J89" s="603">
        <v>126674</v>
      </c>
      <c r="K89" s="601">
        <f t="shared" si="2"/>
        <v>8.8423567015801272E-2</v>
      </c>
    </row>
    <row r="90" spans="1:11" ht="19.5" thickBot="1" x14ac:dyDescent="0.35"/>
    <row r="91" spans="1:11" ht="19.5" customHeight="1" thickBot="1" x14ac:dyDescent="0.35">
      <c r="A91" s="777" t="s">
        <v>128</v>
      </c>
      <c r="B91" s="778"/>
      <c r="C91" s="778"/>
      <c r="D91" s="778"/>
      <c r="E91" s="778"/>
      <c r="F91" s="778"/>
      <c r="G91" s="778"/>
      <c r="H91" s="778"/>
      <c r="I91" s="778"/>
      <c r="J91" s="779"/>
      <c r="K91" s="780"/>
    </row>
    <row r="92" spans="1:11" ht="19.5" thickBot="1" x14ac:dyDescent="0.35">
      <c r="A92" s="607" t="s">
        <v>121</v>
      </c>
      <c r="B92" s="564">
        <v>2010</v>
      </c>
      <c r="C92" s="565">
        <v>2011</v>
      </c>
      <c r="D92" s="429">
        <v>2012</v>
      </c>
      <c r="E92" s="429">
        <v>2013</v>
      </c>
      <c r="F92" s="429">
        <v>2014</v>
      </c>
      <c r="G92" s="548">
        <v>2015</v>
      </c>
      <c r="H92" s="608">
        <v>2016</v>
      </c>
      <c r="I92" s="432" t="s">
        <v>222</v>
      </c>
      <c r="J92" s="432" t="s">
        <v>223</v>
      </c>
      <c r="K92" s="433" t="s">
        <v>2</v>
      </c>
    </row>
    <row r="93" spans="1:11" x14ac:dyDescent="0.3">
      <c r="A93" s="566" t="s">
        <v>39</v>
      </c>
      <c r="B93" s="567">
        <v>5233</v>
      </c>
      <c r="C93" s="575">
        <v>5352</v>
      </c>
      <c r="D93" s="602">
        <v>6321</v>
      </c>
      <c r="E93" s="602">
        <v>7549</v>
      </c>
      <c r="F93" s="602">
        <v>8431</v>
      </c>
      <c r="G93" s="602">
        <v>8872</v>
      </c>
      <c r="H93" s="609">
        <v>9238</v>
      </c>
      <c r="I93" s="552">
        <v>7921</v>
      </c>
      <c r="J93" s="552">
        <v>7727</v>
      </c>
      <c r="K93" s="553">
        <f t="shared" ref="K93" si="4">(J93-I93)/I93</f>
        <v>-2.4491857088751422E-2</v>
      </c>
    </row>
    <row r="94" spans="1:11" x14ac:dyDescent="0.3">
      <c r="A94" s="471" t="s">
        <v>15</v>
      </c>
      <c r="B94" s="569">
        <v>3653</v>
      </c>
      <c r="C94" s="576">
        <v>2811</v>
      </c>
      <c r="D94" s="550">
        <v>3102</v>
      </c>
      <c r="E94" s="550">
        <v>4310</v>
      </c>
      <c r="F94" s="550">
        <v>4931</v>
      </c>
      <c r="G94" s="550">
        <v>5470</v>
      </c>
      <c r="H94" s="592">
        <v>4863</v>
      </c>
      <c r="I94" s="552">
        <v>4064</v>
      </c>
      <c r="J94" s="552">
        <v>3928</v>
      </c>
      <c r="K94" s="553">
        <f t="shared" ref="K94:K103" si="5">(J94-I94)/I94</f>
        <v>-3.3464566929133861E-2</v>
      </c>
    </row>
    <row r="95" spans="1:11" x14ac:dyDescent="0.3">
      <c r="A95" s="568" t="s">
        <v>11</v>
      </c>
      <c r="B95" s="569">
        <v>389</v>
      </c>
      <c r="C95" s="576">
        <v>411</v>
      </c>
      <c r="D95" s="550">
        <v>764</v>
      </c>
      <c r="E95" s="550">
        <v>964</v>
      </c>
      <c r="F95" s="550">
        <v>754</v>
      </c>
      <c r="G95" s="550">
        <v>1108</v>
      </c>
      <c r="H95" s="592">
        <v>1488</v>
      </c>
      <c r="I95" s="552">
        <v>1289</v>
      </c>
      <c r="J95" s="552">
        <v>1647</v>
      </c>
      <c r="K95" s="553">
        <f t="shared" si="5"/>
        <v>0.27773467804499613</v>
      </c>
    </row>
    <row r="96" spans="1:11" x14ac:dyDescent="0.3">
      <c r="A96" s="590" t="s">
        <v>134</v>
      </c>
      <c r="B96" s="569">
        <v>95</v>
      </c>
      <c r="C96" s="576">
        <v>238</v>
      </c>
      <c r="D96" s="550">
        <v>445</v>
      </c>
      <c r="E96" s="550">
        <v>417</v>
      </c>
      <c r="F96" s="550">
        <v>627</v>
      </c>
      <c r="G96" s="550">
        <v>835</v>
      </c>
      <c r="H96" s="592">
        <v>2211</v>
      </c>
      <c r="I96" s="552">
        <v>1777</v>
      </c>
      <c r="J96" s="552">
        <v>1927</v>
      </c>
      <c r="K96" s="553">
        <f t="shared" si="5"/>
        <v>8.4411930219471021E-2</v>
      </c>
    </row>
    <row r="97" spans="1:11" x14ac:dyDescent="0.3">
      <c r="A97" s="568" t="s">
        <v>16</v>
      </c>
      <c r="B97" s="569">
        <v>990</v>
      </c>
      <c r="C97" s="576">
        <v>1513</v>
      </c>
      <c r="D97" s="550">
        <v>2647</v>
      </c>
      <c r="E97" s="550">
        <v>3910</v>
      </c>
      <c r="F97" s="550">
        <v>5185</v>
      </c>
      <c r="G97" s="550">
        <v>5787</v>
      </c>
      <c r="H97" s="592">
        <v>4716</v>
      </c>
      <c r="I97" s="552">
        <v>3852</v>
      </c>
      <c r="J97" s="552">
        <v>1830</v>
      </c>
      <c r="K97" s="553">
        <f t="shared" si="5"/>
        <v>-0.52492211838006231</v>
      </c>
    </row>
    <row r="98" spans="1:11" x14ac:dyDescent="0.3">
      <c r="A98" s="568" t="s">
        <v>56</v>
      </c>
      <c r="B98" s="569">
        <v>1232</v>
      </c>
      <c r="C98" s="576">
        <v>1209</v>
      </c>
      <c r="D98" s="550">
        <v>910</v>
      </c>
      <c r="E98" s="550">
        <v>1903</v>
      </c>
      <c r="F98" s="550">
        <v>3173</v>
      </c>
      <c r="G98" s="550">
        <v>1864</v>
      </c>
      <c r="H98" s="592">
        <v>985</v>
      </c>
      <c r="I98" s="552">
        <v>801</v>
      </c>
      <c r="J98" s="552">
        <v>984</v>
      </c>
      <c r="K98" s="553">
        <f t="shared" si="5"/>
        <v>0.22846441947565543</v>
      </c>
    </row>
    <row r="99" spans="1:11" x14ac:dyDescent="0.3">
      <c r="A99" s="471" t="s">
        <v>14</v>
      </c>
      <c r="B99" s="569">
        <v>651</v>
      </c>
      <c r="C99" s="576">
        <v>769</v>
      </c>
      <c r="D99" s="550">
        <v>1137</v>
      </c>
      <c r="E99" s="550">
        <v>1298</v>
      </c>
      <c r="F99" s="550">
        <v>1297</v>
      </c>
      <c r="G99" s="550">
        <v>914</v>
      </c>
      <c r="H99" s="592">
        <v>935</v>
      </c>
      <c r="I99" s="552">
        <v>800</v>
      </c>
      <c r="J99" s="552">
        <v>965</v>
      </c>
      <c r="K99" s="553">
        <f t="shared" si="5"/>
        <v>0.20624999999999999</v>
      </c>
    </row>
    <row r="100" spans="1:11" x14ac:dyDescent="0.3">
      <c r="A100" s="568" t="s">
        <v>48</v>
      </c>
      <c r="B100" s="569">
        <v>544</v>
      </c>
      <c r="C100" s="576">
        <v>823</v>
      </c>
      <c r="D100" s="550">
        <v>1060</v>
      </c>
      <c r="E100" s="550">
        <v>1998</v>
      </c>
      <c r="F100" s="550">
        <v>2147</v>
      </c>
      <c r="G100" s="550">
        <v>1922</v>
      </c>
      <c r="H100" s="592">
        <v>1743</v>
      </c>
      <c r="I100" s="552">
        <v>1343</v>
      </c>
      <c r="J100" s="552">
        <v>504</v>
      </c>
      <c r="K100" s="553">
        <f t="shared" si="5"/>
        <v>-0.62472077438570361</v>
      </c>
    </row>
    <row r="101" spans="1:11" x14ac:dyDescent="0.3">
      <c r="A101" s="568" t="s">
        <v>47</v>
      </c>
      <c r="B101" s="569">
        <v>314</v>
      </c>
      <c r="C101" s="576">
        <v>332</v>
      </c>
      <c r="D101" s="550">
        <v>1058</v>
      </c>
      <c r="E101" s="550">
        <v>1037</v>
      </c>
      <c r="F101" s="550">
        <v>1326</v>
      </c>
      <c r="G101" s="550">
        <v>1207</v>
      </c>
      <c r="H101" s="592">
        <v>914</v>
      </c>
      <c r="I101" s="552">
        <v>655</v>
      </c>
      <c r="J101" s="552">
        <v>435</v>
      </c>
      <c r="K101" s="553">
        <f t="shared" si="5"/>
        <v>-0.33587786259541985</v>
      </c>
    </row>
    <row r="102" spans="1:11" x14ac:dyDescent="0.3">
      <c r="A102" s="568" t="s">
        <v>34</v>
      </c>
      <c r="B102" s="569">
        <v>158</v>
      </c>
      <c r="C102" s="576">
        <v>140</v>
      </c>
      <c r="D102" s="550">
        <v>113</v>
      </c>
      <c r="E102" s="550">
        <v>97</v>
      </c>
      <c r="F102" s="550">
        <v>123</v>
      </c>
      <c r="G102" s="550">
        <v>230</v>
      </c>
      <c r="H102" s="592">
        <v>569</v>
      </c>
      <c r="I102" s="552">
        <v>382</v>
      </c>
      <c r="J102" s="552">
        <v>347</v>
      </c>
      <c r="K102" s="553">
        <f t="shared" si="5"/>
        <v>-9.1623036649214659E-2</v>
      </c>
    </row>
    <row r="103" spans="1:11" s="30" customFormat="1" ht="19.5" thickBot="1" x14ac:dyDescent="0.35">
      <c r="A103" s="572" t="s">
        <v>32</v>
      </c>
      <c r="B103" s="573">
        <v>514</v>
      </c>
      <c r="C103" s="577">
        <v>797</v>
      </c>
      <c r="D103" s="556">
        <v>755</v>
      </c>
      <c r="E103" s="556">
        <v>393</v>
      </c>
      <c r="F103" s="556">
        <v>258</v>
      </c>
      <c r="G103" s="556">
        <v>55</v>
      </c>
      <c r="H103" s="610">
        <v>45</v>
      </c>
      <c r="I103" s="552">
        <v>37</v>
      </c>
      <c r="J103" s="552">
        <v>39</v>
      </c>
      <c r="K103" s="553">
        <f t="shared" si="5"/>
        <v>5.4054054054054057E-2</v>
      </c>
    </row>
    <row r="104" spans="1:11" ht="19.5" thickBot="1" x14ac:dyDescent="0.35">
      <c r="A104" s="582" t="s">
        <v>70</v>
      </c>
      <c r="B104" s="461">
        <v>13773</v>
      </c>
      <c r="C104" s="560">
        <v>14395</v>
      </c>
      <c r="D104" s="560">
        <v>18312</v>
      </c>
      <c r="E104" s="574">
        <v>23876</v>
      </c>
      <c r="F104" s="560">
        <v>28252</v>
      </c>
      <c r="G104" s="560">
        <v>28264</v>
      </c>
      <c r="H104" s="611">
        <v>27707</v>
      </c>
      <c r="I104" s="455">
        <v>22921</v>
      </c>
      <c r="J104" s="455">
        <v>20333</v>
      </c>
      <c r="K104" s="563">
        <f t="shared" ref="K104" si="6">(J104-I104)/I104</f>
        <v>-0.11290955891976789</v>
      </c>
    </row>
    <row r="105" spans="1:11" ht="19.5" thickBot="1" x14ac:dyDescent="0.35"/>
    <row r="106" spans="1:11" ht="19.5" customHeight="1" thickBot="1" x14ac:dyDescent="0.35">
      <c r="A106" s="777" t="s">
        <v>129</v>
      </c>
      <c r="B106" s="778"/>
      <c r="C106" s="778"/>
      <c r="D106" s="778"/>
      <c r="E106" s="778"/>
      <c r="F106" s="778"/>
      <c r="G106" s="778"/>
      <c r="H106" s="778"/>
      <c r="I106" s="778"/>
      <c r="J106" s="779"/>
      <c r="K106" s="780"/>
    </row>
    <row r="107" spans="1:11" ht="19.5" thickBot="1" x14ac:dyDescent="0.35">
      <c r="A107" s="564" t="s">
        <v>121</v>
      </c>
      <c r="B107" s="565">
        <v>2010</v>
      </c>
      <c r="C107" s="565">
        <v>2011</v>
      </c>
      <c r="D107" s="429">
        <v>2012</v>
      </c>
      <c r="E107" s="429">
        <v>2013</v>
      </c>
      <c r="F107" s="429">
        <v>2014</v>
      </c>
      <c r="G107" s="548">
        <v>2015</v>
      </c>
      <c r="H107" s="549">
        <v>2016</v>
      </c>
      <c r="I107" s="432" t="s">
        <v>222</v>
      </c>
      <c r="J107" s="432" t="s">
        <v>223</v>
      </c>
      <c r="K107" s="433" t="s">
        <v>2</v>
      </c>
    </row>
    <row r="108" spans="1:11" x14ac:dyDescent="0.3">
      <c r="A108" s="568" t="s">
        <v>12</v>
      </c>
      <c r="B108" s="578">
        <v>16004</v>
      </c>
      <c r="C108" s="579">
        <v>17584</v>
      </c>
      <c r="D108" s="550">
        <v>28339</v>
      </c>
      <c r="E108" s="551">
        <v>37981</v>
      </c>
      <c r="F108" s="550">
        <v>33953</v>
      </c>
      <c r="G108" s="550">
        <v>32515</v>
      </c>
      <c r="H108" s="551">
        <v>43320</v>
      </c>
      <c r="I108" s="552">
        <v>32082</v>
      </c>
      <c r="J108" s="552">
        <v>38806</v>
      </c>
      <c r="K108" s="553">
        <f t="shared" ref="K108" si="7">(J108-I108)/I108</f>
        <v>0.20958793092699957</v>
      </c>
    </row>
    <row r="109" spans="1:11" x14ac:dyDescent="0.3">
      <c r="A109" s="568" t="s">
        <v>41</v>
      </c>
      <c r="B109" s="578">
        <v>1961</v>
      </c>
      <c r="C109" s="579">
        <v>4057</v>
      </c>
      <c r="D109" s="550">
        <v>3948</v>
      </c>
      <c r="E109" s="551">
        <v>4578</v>
      </c>
      <c r="F109" s="550">
        <v>4708</v>
      </c>
      <c r="G109" s="550">
        <v>4976</v>
      </c>
      <c r="H109" s="551">
        <v>4928</v>
      </c>
      <c r="I109" s="552">
        <v>4585</v>
      </c>
      <c r="J109" s="552">
        <v>4175</v>
      </c>
      <c r="K109" s="553">
        <f t="shared" ref="K109:K113" si="8">(J109-I109)/I109</f>
        <v>-8.9422028353326063E-2</v>
      </c>
    </row>
    <row r="110" spans="1:11" x14ac:dyDescent="0.3">
      <c r="A110" s="568" t="s">
        <v>4</v>
      </c>
      <c r="B110" s="578">
        <v>4</v>
      </c>
      <c r="C110" s="579">
        <v>65</v>
      </c>
      <c r="D110" s="550">
        <v>17</v>
      </c>
      <c r="E110" s="551">
        <v>17</v>
      </c>
      <c r="F110" s="550">
        <v>22</v>
      </c>
      <c r="G110" s="550">
        <v>11</v>
      </c>
      <c r="H110" s="551">
        <v>7</v>
      </c>
      <c r="I110" s="552">
        <v>6</v>
      </c>
      <c r="J110" s="552">
        <v>4</v>
      </c>
      <c r="K110" s="553">
        <f t="shared" si="8"/>
        <v>-0.33333333333333331</v>
      </c>
    </row>
    <row r="111" spans="1:11" x14ac:dyDescent="0.3">
      <c r="A111" s="568" t="s">
        <v>65</v>
      </c>
      <c r="B111" s="578">
        <v>27</v>
      </c>
      <c r="C111" s="579">
        <v>33</v>
      </c>
      <c r="D111" s="550">
        <v>130</v>
      </c>
      <c r="E111" s="551">
        <v>31</v>
      </c>
      <c r="F111" s="550">
        <v>3</v>
      </c>
      <c r="G111" s="550">
        <v>3</v>
      </c>
      <c r="H111" s="551">
        <v>2</v>
      </c>
      <c r="I111" s="552">
        <v>2</v>
      </c>
      <c r="J111" s="552">
        <v>7</v>
      </c>
      <c r="K111" s="553">
        <f t="shared" si="8"/>
        <v>2.5</v>
      </c>
    </row>
    <row r="112" spans="1:11" x14ac:dyDescent="0.3">
      <c r="A112" s="568" t="s">
        <v>6</v>
      </c>
      <c r="B112" s="578">
        <v>9053</v>
      </c>
      <c r="C112" s="579">
        <v>10497</v>
      </c>
      <c r="D112" s="550">
        <v>4990</v>
      </c>
      <c r="E112" s="551">
        <v>110</v>
      </c>
      <c r="F112" s="550">
        <v>75</v>
      </c>
      <c r="G112" s="550">
        <v>5</v>
      </c>
      <c r="H112" s="551">
        <v>1</v>
      </c>
      <c r="I112" s="552">
        <v>1</v>
      </c>
      <c r="J112" s="552">
        <v>0</v>
      </c>
      <c r="K112" s="553">
        <f t="shared" si="8"/>
        <v>-1</v>
      </c>
    </row>
    <row r="113" spans="1:11" ht="19.5" thickBot="1" x14ac:dyDescent="0.35">
      <c r="A113" s="612" t="s">
        <v>42</v>
      </c>
      <c r="B113" s="580">
        <v>6673</v>
      </c>
      <c r="C113" s="581">
        <v>7900</v>
      </c>
      <c r="D113" s="556">
        <v>2406</v>
      </c>
      <c r="E113" s="557">
        <v>45</v>
      </c>
      <c r="F113" s="556">
        <v>36</v>
      </c>
      <c r="G113" s="556">
        <v>6</v>
      </c>
      <c r="H113" s="557">
        <v>2</v>
      </c>
      <c r="I113" s="552">
        <v>2</v>
      </c>
      <c r="J113" s="552">
        <v>1</v>
      </c>
      <c r="K113" s="553">
        <f t="shared" si="8"/>
        <v>-0.5</v>
      </c>
    </row>
    <row r="114" spans="1:11" ht="19.5" thickBot="1" x14ac:dyDescent="0.35">
      <c r="A114" s="582" t="s">
        <v>70</v>
      </c>
      <c r="B114" s="583">
        <v>33722</v>
      </c>
      <c r="C114" s="584">
        <v>40136</v>
      </c>
      <c r="D114" s="584">
        <v>39834</v>
      </c>
      <c r="E114" s="585">
        <v>42766</v>
      </c>
      <c r="F114" s="584">
        <v>38797</v>
      </c>
      <c r="G114" s="584">
        <v>37516</v>
      </c>
      <c r="H114" s="585">
        <v>48260</v>
      </c>
      <c r="I114" s="603">
        <v>36678</v>
      </c>
      <c r="J114" s="603">
        <v>42993</v>
      </c>
      <c r="K114" s="563">
        <f t="shared" ref="K114" si="9">(J114-I114)/I114</f>
        <v>0.17217405529200067</v>
      </c>
    </row>
    <row r="115" spans="1:11" x14ac:dyDescent="0.3"/>
    <row r="116" spans="1:11" x14ac:dyDescent="0.3"/>
    <row r="117" spans="1:11" x14ac:dyDescent="0.3"/>
    <row r="118" spans="1:11" x14ac:dyDescent="0.3"/>
    <row r="119" spans="1:11" x14ac:dyDescent="0.3"/>
    <row r="120" spans="1:11" x14ac:dyDescent="0.3"/>
    <row r="121" spans="1:11" x14ac:dyDescent="0.3"/>
    <row r="122" spans="1:11" x14ac:dyDescent="0.3"/>
    <row r="123" spans="1:11" x14ac:dyDescent="0.3"/>
    <row r="124" spans="1:11" x14ac:dyDescent="0.3"/>
    <row r="125" spans="1:11" x14ac:dyDescent="0.3"/>
    <row r="126" spans="1:11" x14ac:dyDescent="0.3"/>
  </sheetData>
  <autoFilter ref="A107:K113">
    <sortState ref="A108:K115">
      <sortCondition descending="1" ref="J107:J115"/>
    </sortState>
  </autoFilter>
  <mergeCells count="4">
    <mergeCell ref="A1:K1"/>
    <mergeCell ref="A55:K55"/>
    <mergeCell ref="A91:K91"/>
    <mergeCell ref="A106:K106"/>
  </mergeCells>
  <pageMargins left="0.28000000000000003" right="0.28000000000000003" top="0.75" bottom="0.75" header="0.3" footer="0.3"/>
  <pageSetup paperSize="9"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N54"/>
  <sheetViews>
    <sheetView tabSelected="1" zoomScale="70" zoomScaleNormal="70" workbookViewId="0">
      <selection activeCell="P9" sqref="P9:P10"/>
    </sheetView>
  </sheetViews>
  <sheetFormatPr defaultRowHeight="15.75" x14ac:dyDescent="0.25"/>
  <cols>
    <col min="1" max="1" width="25.5703125" style="143" customWidth="1"/>
    <col min="2" max="3" width="11.85546875" style="144" customWidth="1"/>
    <col min="4" max="6" width="12.7109375" style="144" customWidth="1"/>
    <col min="7" max="8" width="18.28515625" style="144" customWidth="1"/>
    <col min="9" max="9" width="11" style="144" customWidth="1"/>
    <col min="10" max="10" width="11.140625" style="144" customWidth="1"/>
    <col min="11" max="11" width="8.85546875" style="9"/>
    <col min="12" max="15" width="0" style="9" hidden="1" customWidth="1"/>
    <col min="16" max="86" width="8.85546875" style="9"/>
    <col min="87" max="87" width="20.28515625" style="9" bestFit="1" customWidth="1"/>
    <col min="88" max="90" width="11.140625" style="9" bestFit="1" customWidth="1"/>
    <col min="91" max="91" width="9.5703125" style="9" bestFit="1" customWidth="1"/>
    <col min="92" max="94" width="9.28515625" style="9" bestFit="1" customWidth="1"/>
    <col min="95" max="95" width="11.140625" style="9" bestFit="1" customWidth="1"/>
    <col min="96" max="98" width="9.28515625" style="9" bestFit="1" customWidth="1"/>
    <col min="99" max="99" width="11.140625" style="9" bestFit="1" customWidth="1"/>
    <col min="100" max="100" width="8.85546875" style="9" bestFit="1" customWidth="1"/>
    <col min="101" max="101" width="9.140625" style="9" customWidth="1"/>
    <col min="102" max="102" width="8.85546875" style="9"/>
    <col min="103" max="107" width="0" style="9" hidden="1" customWidth="1"/>
    <col min="108" max="342" width="8.85546875" style="9"/>
    <col min="343" max="343" width="20.28515625" style="9" bestFit="1" customWidth="1"/>
    <col min="344" max="346" width="11.140625" style="9" bestFit="1" customWidth="1"/>
    <col min="347" max="347" width="9.5703125" style="9" bestFit="1" customWidth="1"/>
    <col min="348" max="350" width="9.28515625" style="9" bestFit="1" customWidth="1"/>
    <col min="351" max="351" width="11.140625" style="9" bestFit="1" customWidth="1"/>
    <col min="352" max="354" width="9.28515625" style="9" bestFit="1" customWidth="1"/>
    <col min="355" max="355" width="11.140625" style="9" bestFit="1" customWidth="1"/>
    <col min="356" max="356" width="8.85546875" style="9" bestFit="1" customWidth="1"/>
    <col min="357" max="357" width="9.140625" style="9" customWidth="1"/>
    <col min="358" max="358" width="8.85546875" style="9"/>
    <col min="359" max="363" width="0" style="9" hidden="1" customWidth="1"/>
    <col min="364" max="598" width="8.85546875" style="9"/>
    <col min="599" max="599" width="20.28515625" style="9" bestFit="1" customWidth="1"/>
    <col min="600" max="602" width="11.140625" style="9" bestFit="1" customWidth="1"/>
    <col min="603" max="603" width="9.5703125" style="9" bestFit="1" customWidth="1"/>
    <col min="604" max="606" width="9.28515625" style="9" bestFit="1" customWidth="1"/>
    <col min="607" max="607" width="11.140625" style="9" bestFit="1" customWidth="1"/>
    <col min="608" max="610" width="9.28515625" style="9" bestFit="1" customWidth="1"/>
    <col min="611" max="611" width="11.140625" style="9" bestFit="1" customWidth="1"/>
    <col min="612" max="612" width="8.85546875" style="9" bestFit="1" customWidth="1"/>
    <col min="613" max="613" width="9.140625" style="9" customWidth="1"/>
    <col min="614" max="614" width="8.85546875" style="9"/>
    <col min="615" max="619" width="0" style="9" hidden="1" customWidth="1"/>
    <col min="620" max="854" width="8.85546875" style="9"/>
    <col min="855" max="855" width="20.28515625" style="9" bestFit="1" customWidth="1"/>
    <col min="856" max="858" width="11.140625" style="9" bestFit="1" customWidth="1"/>
    <col min="859" max="859" width="9.5703125" style="9" bestFit="1" customWidth="1"/>
    <col min="860" max="862" width="9.28515625" style="9" bestFit="1" customWidth="1"/>
    <col min="863" max="863" width="11.140625" style="9" bestFit="1" customWidth="1"/>
    <col min="864" max="866" width="9.28515625" style="9" bestFit="1" customWidth="1"/>
    <col min="867" max="867" width="11.140625" style="9" bestFit="1" customWidth="1"/>
    <col min="868" max="868" width="8.85546875" style="9" bestFit="1" customWidth="1"/>
    <col min="869" max="869" width="9.140625" style="9" customWidth="1"/>
    <col min="870" max="870" width="8.85546875" style="9"/>
    <col min="871" max="875" width="0" style="9" hidden="1" customWidth="1"/>
    <col min="876" max="1110" width="8.85546875" style="9"/>
    <col min="1111" max="1111" width="20.28515625" style="9" bestFit="1" customWidth="1"/>
    <col min="1112" max="1114" width="11.140625" style="9" bestFit="1" customWidth="1"/>
    <col min="1115" max="1115" width="9.5703125" style="9" bestFit="1" customWidth="1"/>
    <col min="1116" max="1118" width="9.28515625" style="9" bestFit="1" customWidth="1"/>
    <col min="1119" max="1119" width="11.140625" style="9" bestFit="1" customWidth="1"/>
    <col min="1120" max="1122" width="9.28515625" style="9" bestFit="1" customWidth="1"/>
    <col min="1123" max="1123" width="11.140625" style="9" bestFit="1" customWidth="1"/>
    <col min="1124" max="1124" width="8.85546875" style="9" bestFit="1" customWidth="1"/>
    <col min="1125" max="1125" width="9.140625" style="9" customWidth="1"/>
    <col min="1126" max="1126" width="8.85546875" style="9"/>
    <col min="1127" max="1131" width="0" style="9" hidden="1" customWidth="1"/>
    <col min="1132" max="1366" width="8.85546875" style="9"/>
    <col min="1367" max="1367" width="20.28515625" style="9" bestFit="1" customWidth="1"/>
    <col min="1368" max="1370" width="11.140625" style="9" bestFit="1" customWidth="1"/>
    <col min="1371" max="1371" width="9.5703125" style="9" bestFit="1" customWidth="1"/>
    <col min="1372" max="1374" width="9.28515625" style="9" bestFit="1" customWidth="1"/>
    <col min="1375" max="1375" width="11.140625" style="9" bestFit="1" customWidth="1"/>
    <col min="1376" max="1378" width="9.28515625" style="9" bestFit="1" customWidth="1"/>
    <col min="1379" max="1379" width="11.140625" style="9" bestFit="1" customWidth="1"/>
    <col min="1380" max="1380" width="8.85546875" style="9" bestFit="1" customWidth="1"/>
    <col min="1381" max="1381" width="9.140625" style="9" customWidth="1"/>
    <col min="1382" max="1382" width="8.85546875" style="9"/>
    <col min="1383" max="1387" width="0" style="9" hidden="1" customWidth="1"/>
    <col min="1388" max="1622" width="8.85546875" style="9"/>
    <col min="1623" max="1623" width="20.28515625" style="9" bestFit="1" customWidth="1"/>
    <col min="1624" max="1626" width="11.140625" style="9" bestFit="1" customWidth="1"/>
    <col min="1627" max="1627" width="9.5703125" style="9" bestFit="1" customWidth="1"/>
    <col min="1628" max="1630" width="9.28515625" style="9" bestFit="1" customWidth="1"/>
    <col min="1631" max="1631" width="11.140625" style="9" bestFit="1" customWidth="1"/>
    <col min="1632" max="1634" width="9.28515625" style="9" bestFit="1" customWidth="1"/>
    <col min="1635" max="1635" width="11.140625" style="9" bestFit="1" customWidth="1"/>
    <col min="1636" max="1636" width="8.85546875" style="9" bestFit="1" customWidth="1"/>
    <col min="1637" max="1637" width="9.140625" style="9" customWidth="1"/>
    <col min="1638" max="1638" width="8.85546875" style="9"/>
    <col min="1639" max="1643" width="0" style="9" hidden="1" customWidth="1"/>
    <col min="1644" max="1878" width="8.85546875" style="9"/>
    <col min="1879" max="1879" width="20.28515625" style="9" bestFit="1" customWidth="1"/>
    <col min="1880" max="1882" width="11.140625" style="9" bestFit="1" customWidth="1"/>
    <col min="1883" max="1883" width="9.5703125" style="9" bestFit="1" customWidth="1"/>
    <col min="1884" max="1886" width="9.28515625" style="9" bestFit="1" customWidth="1"/>
    <col min="1887" max="1887" width="11.140625" style="9" bestFit="1" customWidth="1"/>
    <col min="1888" max="1890" width="9.28515625" style="9" bestFit="1" customWidth="1"/>
    <col min="1891" max="1891" width="11.140625" style="9" bestFit="1" customWidth="1"/>
    <col min="1892" max="1892" width="8.85546875" style="9" bestFit="1" customWidth="1"/>
    <col min="1893" max="1893" width="9.140625" style="9" customWidth="1"/>
    <col min="1894" max="1894" width="8.85546875" style="9"/>
    <col min="1895" max="1899" width="0" style="9" hidden="1" customWidth="1"/>
    <col min="1900" max="2134" width="8.85546875" style="9"/>
    <col min="2135" max="2135" width="20.28515625" style="9" bestFit="1" customWidth="1"/>
    <col min="2136" max="2138" width="11.140625" style="9" bestFit="1" customWidth="1"/>
    <col min="2139" max="2139" width="9.5703125" style="9" bestFit="1" customWidth="1"/>
    <col min="2140" max="2142" width="9.28515625" style="9" bestFit="1" customWidth="1"/>
    <col min="2143" max="2143" width="11.140625" style="9" bestFit="1" customWidth="1"/>
    <col min="2144" max="2146" width="9.28515625" style="9" bestFit="1" customWidth="1"/>
    <col min="2147" max="2147" width="11.140625" style="9" bestFit="1" customWidth="1"/>
    <col min="2148" max="2148" width="8.85546875" style="9" bestFit="1" customWidth="1"/>
    <col min="2149" max="2149" width="9.140625" style="9" customWidth="1"/>
    <col min="2150" max="2150" width="8.85546875" style="9"/>
    <col min="2151" max="2155" width="0" style="9" hidden="1" customWidth="1"/>
    <col min="2156" max="2390" width="8.85546875" style="9"/>
    <col min="2391" max="2391" width="20.28515625" style="9" bestFit="1" customWidth="1"/>
    <col min="2392" max="2394" width="11.140625" style="9" bestFit="1" customWidth="1"/>
    <col min="2395" max="2395" width="9.5703125" style="9" bestFit="1" customWidth="1"/>
    <col min="2396" max="2398" width="9.28515625" style="9" bestFit="1" customWidth="1"/>
    <col min="2399" max="2399" width="11.140625" style="9" bestFit="1" customWidth="1"/>
    <col min="2400" max="2402" width="9.28515625" style="9" bestFit="1" customWidth="1"/>
    <col min="2403" max="2403" width="11.140625" style="9" bestFit="1" customWidth="1"/>
    <col min="2404" max="2404" width="8.85546875" style="9" bestFit="1" customWidth="1"/>
    <col min="2405" max="2405" width="9.140625" style="9" customWidth="1"/>
    <col min="2406" max="2406" width="8.85546875" style="9"/>
    <col min="2407" max="2411" width="0" style="9" hidden="1" customWidth="1"/>
    <col min="2412" max="2646" width="8.85546875" style="9"/>
    <col min="2647" max="2647" width="20.28515625" style="9" bestFit="1" customWidth="1"/>
    <col min="2648" max="2650" width="11.140625" style="9" bestFit="1" customWidth="1"/>
    <col min="2651" max="2651" width="9.5703125" style="9" bestFit="1" customWidth="1"/>
    <col min="2652" max="2654" width="9.28515625" style="9" bestFit="1" customWidth="1"/>
    <col min="2655" max="2655" width="11.140625" style="9" bestFit="1" customWidth="1"/>
    <col min="2656" max="2658" width="9.28515625" style="9" bestFit="1" customWidth="1"/>
    <col min="2659" max="2659" width="11.140625" style="9" bestFit="1" customWidth="1"/>
    <col min="2660" max="2660" width="8.85546875" style="9" bestFit="1" customWidth="1"/>
    <col min="2661" max="2661" width="9.140625" style="9" customWidth="1"/>
    <col min="2662" max="2662" width="8.85546875" style="9"/>
    <col min="2663" max="2667" width="0" style="9" hidden="1" customWidth="1"/>
    <col min="2668" max="2902" width="8.85546875" style="9"/>
    <col min="2903" max="2903" width="20.28515625" style="9" bestFit="1" customWidth="1"/>
    <col min="2904" max="2906" width="11.140625" style="9" bestFit="1" customWidth="1"/>
    <col min="2907" max="2907" width="9.5703125" style="9" bestFit="1" customWidth="1"/>
    <col min="2908" max="2910" width="9.28515625" style="9" bestFit="1" customWidth="1"/>
    <col min="2911" max="2911" width="11.140625" style="9" bestFit="1" customWidth="1"/>
    <col min="2912" max="2914" width="9.28515625" style="9" bestFit="1" customWidth="1"/>
    <col min="2915" max="2915" width="11.140625" style="9" bestFit="1" customWidth="1"/>
    <col min="2916" max="2916" width="8.85546875" style="9" bestFit="1" customWidth="1"/>
    <col min="2917" max="2917" width="9.140625" style="9" customWidth="1"/>
    <col min="2918" max="2918" width="8.85546875" style="9"/>
    <col min="2919" max="2923" width="0" style="9" hidden="1" customWidth="1"/>
    <col min="2924" max="3158" width="8.85546875" style="9"/>
    <col min="3159" max="3159" width="20.28515625" style="9" bestFit="1" customWidth="1"/>
    <col min="3160" max="3162" width="11.140625" style="9" bestFit="1" customWidth="1"/>
    <col min="3163" max="3163" width="9.5703125" style="9" bestFit="1" customWidth="1"/>
    <col min="3164" max="3166" width="9.28515625" style="9" bestFit="1" customWidth="1"/>
    <col min="3167" max="3167" width="11.140625" style="9" bestFit="1" customWidth="1"/>
    <col min="3168" max="3170" width="9.28515625" style="9" bestFit="1" customWidth="1"/>
    <col min="3171" max="3171" width="11.140625" style="9" bestFit="1" customWidth="1"/>
    <col min="3172" max="3172" width="8.85546875" style="9" bestFit="1" customWidth="1"/>
    <col min="3173" max="3173" width="9.140625" style="9" customWidth="1"/>
    <col min="3174" max="3174" width="8.85546875" style="9"/>
    <col min="3175" max="3179" width="0" style="9" hidden="1" customWidth="1"/>
    <col min="3180" max="3414" width="8.85546875" style="9"/>
    <col min="3415" max="3415" width="20.28515625" style="9" bestFit="1" customWidth="1"/>
    <col min="3416" max="3418" width="11.140625" style="9" bestFit="1" customWidth="1"/>
    <col min="3419" max="3419" width="9.5703125" style="9" bestFit="1" customWidth="1"/>
    <col min="3420" max="3422" width="9.28515625" style="9" bestFit="1" customWidth="1"/>
    <col min="3423" max="3423" width="11.140625" style="9" bestFit="1" customWidth="1"/>
    <col min="3424" max="3426" width="9.28515625" style="9" bestFit="1" customWidth="1"/>
    <col min="3427" max="3427" width="11.140625" style="9" bestFit="1" customWidth="1"/>
    <col min="3428" max="3428" width="8.85546875" style="9" bestFit="1" customWidth="1"/>
    <col min="3429" max="3429" width="9.140625" style="9" customWidth="1"/>
    <col min="3430" max="3430" width="8.85546875" style="9"/>
    <col min="3431" max="3435" width="0" style="9" hidden="1" customWidth="1"/>
    <col min="3436" max="3670" width="8.85546875" style="9"/>
    <col min="3671" max="3671" width="20.28515625" style="9" bestFit="1" customWidth="1"/>
    <col min="3672" max="3674" width="11.140625" style="9" bestFit="1" customWidth="1"/>
    <col min="3675" max="3675" width="9.5703125" style="9" bestFit="1" customWidth="1"/>
    <col min="3676" max="3678" width="9.28515625" style="9" bestFit="1" customWidth="1"/>
    <col min="3679" max="3679" width="11.140625" style="9" bestFit="1" customWidth="1"/>
    <col min="3680" max="3682" width="9.28515625" style="9" bestFit="1" customWidth="1"/>
    <col min="3683" max="3683" width="11.140625" style="9" bestFit="1" customWidth="1"/>
    <col min="3684" max="3684" width="8.85546875" style="9" bestFit="1" customWidth="1"/>
    <col min="3685" max="3685" width="9.140625" style="9" customWidth="1"/>
    <col min="3686" max="3686" width="8.85546875" style="9"/>
    <col min="3687" max="3691" width="0" style="9" hidden="1" customWidth="1"/>
    <col min="3692" max="3926" width="8.85546875" style="9"/>
    <col min="3927" max="3927" width="20.28515625" style="9" bestFit="1" customWidth="1"/>
    <col min="3928" max="3930" width="11.140625" style="9" bestFit="1" customWidth="1"/>
    <col min="3931" max="3931" width="9.5703125" style="9" bestFit="1" customWidth="1"/>
    <col min="3932" max="3934" width="9.28515625" style="9" bestFit="1" customWidth="1"/>
    <col min="3935" max="3935" width="11.140625" style="9" bestFit="1" customWidth="1"/>
    <col min="3936" max="3938" width="9.28515625" style="9" bestFit="1" customWidth="1"/>
    <col min="3939" max="3939" width="11.140625" style="9" bestFit="1" customWidth="1"/>
    <col min="3940" max="3940" width="8.85546875" style="9" bestFit="1" customWidth="1"/>
    <col min="3941" max="3941" width="9.140625" style="9" customWidth="1"/>
    <col min="3942" max="3942" width="8.85546875" style="9"/>
    <col min="3943" max="3947" width="0" style="9" hidden="1" customWidth="1"/>
    <col min="3948" max="4182" width="8.85546875" style="9"/>
    <col min="4183" max="4183" width="20.28515625" style="9" bestFit="1" customWidth="1"/>
    <col min="4184" max="4186" width="11.140625" style="9" bestFit="1" customWidth="1"/>
    <col min="4187" max="4187" width="9.5703125" style="9" bestFit="1" customWidth="1"/>
    <col min="4188" max="4190" width="9.28515625" style="9" bestFit="1" customWidth="1"/>
    <col min="4191" max="4191" width="11.140625" style="9" bestFit="1" customWidth="1"/>
    <col min="4192" max="4194" width="9.28515625" style="9" bestFit="1" customWidth="1"/>
    <col min="4195" max="4195" width="11.140625" style="9" bestFit="1" customWidth="1"/>
    <col min="4196" max="4196" width="8.85546875" style="9" bestFit="1" customWidth="1"/>
    <col min="4197" max="4197" width="9.140625" style="9" customWidth="1"/>
    <col min="4198" max="4198" width="8.85546875" style="9"/>
    <col min="4199" max="4203" width="0" style="9" hidden="1" customWidth="1"/>
    <col min="4204" max="4438" width="8.85546875" style="9"/>
    <col min="4439" max="4439" width="20.28515625" style="9" bestFit="1" customWidth="1"/>
    <col min="4440" max="4442" width="11.140625" style="9" bestFit="1" customWidth="1"/>
    <col min="4443" max="4443" width="9.5703125" style="9" bestFit="1" customWidth="1"/>
    <col min="4444" max="4446" width="9.28515625" style="9" bestFit="1" customWidth="1"/>
    <col min="4447" max="4447" width="11.140625" style="9" bestFit="1" customWidth="1"/>
    <col min="4448" max="4450" width="9.28515625" style="9" bestFit="1" customWidth="1"/>
    <col min="4451" max="4451" width="11.140625" style="9" bestFit="1" customWidth="1"/>
    <col min="4452" max="4452" width="8.85546875" style="9" bestFit="1" customWidth="1"/>
    <col min="4453" max="4453" width="9.140625" style="9" customWidth="1"/>
    <col min="4454" max="4454" width="8.85546875" style="9"/>
    <col min="4455" max="4459" width="0" style="9" hidden="1" customWidth="1"/>
    <col min="4460" max="4694" width="8.85546875" style="9"/>
    <col min="4695" max="4695" width="20.28515625" style="9" bestFit="1" customWidth="1"/>
    <col min="4696" max="4698" width="11.140625" style="9" bestFit="1" customWidth="1"/>
    <col min="4699" max="4699" width="9.5703125" style="9" bestFit="1" customWidth="1"/>
    <col min="4700" max="4702" width="9.28515625" style="9" bestFit="1" customWidth="1"/>
    <col min="4703" max="4703" width="11.140625" style="9" bestFit="1" customWidth="1"/>
    <col min="4704" max="4706" width="9.28515625" style="9" bestFit="1" customWidth="1"/>
    <col min="4707" max="4707" width="11.140625" style="9" bestFit="1" customWidth="1"/>
    <col min="4708" max="4708" width="8.85546875" style="9" bestFit="1" customWidth="1"/>
    <col min="4709" max="4709" width="9.140625" style="9" customWidth="1"/>
    <col min="4710" max="4710" width="8.85546875" style="9"/>
    <col min="4711" max="4715" width="0" style="9" hidden="1" customWidth="1"/>
    <col min="4716" max="4950" width="8.85546875" style="9"/>
    <col min="4951" max="4951" width="20.28515625" style="9" bestFit="1" customWidth="1"/>
    <col min="4952" max="4954" width="11.140625" style="9" bestFit="1" customWidth="1"/>
    <col min="4955" max="4955" width="9.5703125" style="9" bestFit="1" customWidth="1"/>
    <col min="4956" max="4958" width="9.28515625" style="9" bestFit="1" customWidth="1"/>
    <col min="4959" max="4959" width="11.140625" style="9" bestFit="1" customWidth="1"/>
    <col min="4960" max="4962" width="9.28515625" style="9" bestFit="1" customWidth="1"/>
    <col min="4963" max="4963" width="11.140625" style="9" bestFit="1" customWidth="1"/>
    <col min="4964" max="4964" width="8.85546875" style="9" bestFit="1" customWidth="1"/>
    <col min="4965" max="4965" width="9.140625" style="9" customWidth="1"/>
    <col min="4966" max="4966" width="8.85546875" style="9"/>
    <col min="4967" max="4971" width="0" style="9" hidden="1" customWidth="1"/>
    <col min="4972" max="5206" width="8.85546875" style="9"/>
    <col min="5207" max="5207" width="20.28515625" style="9" bestFit="1" customWidth="1"/>
    <col min="5208" max="5210" width="11.140625" style="9" bestFit="1" customWidth="1"/>
    <col min="5211" max="5211" width="9.5703125" style="9" bestFit="1" customWidth="1"/>
    <col min="5212" max="5214" width="9.28515625" style="9" bestFit="1" customWidth="1"/>
    <col min="5215" max="5215" width="11.140625" style="9" bestFit="1" customWidth="1"/>
    <col min="5216" max="5218" width="9.28515625" style="9" bestFit="1" customWidth="1"/>
    <col min="5219" max="5219" width="11.140625" style="9" bestFit="1" customWidth="1"/>
    <col min="5220" max="5220" width="8.85546875" style="9" bestFit="1" customWidth="1"/>
    <col min="5221" max="5221" width="9.140625" style="9" customWidth="1"/>
    <col min="5222" max="5222" width="8.85546875" style="9"/>
    <col min="5223" max="5227" width="0" style="9" hidden="1" customWidth="1"/>
    <col min="5228" max="5462" width="8.85546875" style="9"/>
    <col min="5463" max="5463" width="20.28515625" style="9" bestFit="1" customWidth="1"/>
    <col min="5464" max="5466" width="11.140625" style="9" bestFit="1" customWidth="1"/>
    <col min="5467" max="5467" width="9.5703125" style="9" bestFit="1" customWidth="1"/>
    <col min="5468" max="5470" width="9.28515625" style="9" bestFit="1" customWidth="1"/>
    <col min="5471" max="5471" width="11.140625" style="9" bestFit="1" customWidth="1"/>
    <col min="5472" max="5474" width="9.28515625" style="9" bestFit="1" customWidth="1"/>
    <col min="5475" max="5475" width="11.140625" style="9" bestFit="1" customWidth="1"/>
    <col min="5476" max="5476" width="8.85546875" style="9" bestFit="1" customWidth="1"/>
    <col min="5477" max="5477" width="9.140625" style="9" customWidth="1"/>
    <col min="5478" max="5478" width="8.85546875" style="9"/>
    <col min="5479" max="5483" width="0" style="9" hidden="1" customWidth="1"/>
    <col min="5484" max="5718" width="8.85546875" style="9"/>
    <col min="5719" max="5719" width="20.28515625" style="9" bestFit="1" customWidth="1"/>
    <col min="5720" max="5722" width="11.140625" style="9" bestFit="1" customWidth="1"/>
    <col min="5723" max="5723" width="9.5703125" style="9" bestFit="1" customWidth="1"/>
    <col min="5724" max="5726" width="9.28515625" style="9" bestFit="1" customWidth="1"/>
    <col min="5727" max="5727" width="11.140625" style="9" bestFit="1" customWidth="1"/>
    <col min="5728" max="5730" width="9.28515625" style="9" bestFit="1" customWidth="1"/>
    <col min="5731" max="5731" width="11.140625" style="9" bestFit="1" customWidth="1"/>
    <col min="5732" max="5732" width="8.85546875" style="9" bestFit="1" customWidth="1"/>
    <col min="5733" max="5733" width="9.140625" style="9" customWidth="1"/>
    <col min="5734" max="5734" width="8.85546875" style="9"/>
    <col min="5735" max="5739" width="0" style="9" hidden="1" customWidth="1"/>
    <col min="5740" max="5974" width="8.85546875" style="9"/>
    <col min="5975" max="5975" width="20.28515625" style="9" bestFit="1" customWidth="1"/>
    <col min="5976" max="5978" width="11.140625" style="9" bestFit="1" customWidth="1"/>
    <col min="5979" max="5979" width="9.5703125" style="9" bestFit="1" customWidth="1"/>
    <col min="5980" max="5982" width="9.28515625" style="9" bestFit="1" customWidth="1"/>
    <col min="5983" max="5983" width="11.140625" style="9" bestFit="1" customWidth="1"/>
    <col min="5984" max="5986" width="9.28515625" style="9" bestFit="1" customWidth="1"/>
    <col min="5987" max="5987" width="11.140625" style="9" bestFit="1" customWidth="1"/>
    <col min="5988" max="5988" width="8.85546875" style="9" bestFit="1" customWidth="1"/>
    <col min="5989" max="5989" width="9.140625" style="9" customWidth="1"/>
    <col min="5990" max="5990" width="8.85546875" style="9"/>
    <col min="5991" max="5995" width="0" style="9" hidden="1" customWidth="1"/>
    <col min="5996" max="6230" width="8.85546875" style="9"/>
    <col min="6231" max="6231" width="20.28515625" style="9" bestFit="1" customWidth="1"/>
    <col min="6232" max="6234" width="11.140625" style="9" bestFit="1" customWidth="1"/>
    <col min="6235" max="6235" width="9.5703125" style="9" bestFit="1" customWidth="1"/>
    <col min="6236" max="6238" width="9.28515625" style="9" bestFit="1" customWidth="1"/>
    <col min="6239" max="6239" width="11.140625" style="9" bestFit="1" customWidth="1"/>
    <col min="6240" max="6242" width="9.28515625" style="9" bestFit="1" customWidth="1"/>
    <col min="6243" max="6243" width="11.140625" style="9" bestFit="1" customWidth="1"/>
    <col min="6244" max="6244" width="8.85546875" style="9" bestFit="1" customWidth="1"/>
    <col min="6245" max="6245" width="9.140625" style="9" customWidth="1"/>
    <col min="6246" max="6246" width="8.85546875" style="9"/>
    <col min="6247" max="6251" width="0" style="9" hidden="1" customWidth="1"/>
    <col min="6252" max="6486" width="8.85546875" style="9"/>
    <col min="6487" max="6487" width="20.28515625" style="9" bestFit="1" customWidth="1"/>
    <col min="6488" max="6490" width="11.140625" style="9" bestFit="1" customWidth="1"/>
    <col min="6491" max="6491" width="9.5703125" style="9" bestFit="1" customWidth="1"/>
    <col min="6492" max="6494" width="9.28515625" style="9" bestFit="1" customWidth="1"/>
    <col min="6495" max="6495" width="11.140625" style="9" bestFit="1" customWidth="1"/>
    <col min="6496" max="6498" width="9.28515625" style="9" bestFit="1" customWidth="1"/>
    <col min="6499" max="6499" width="11.140625" style="9" bestFit="1" customWidth="1"/>
    <col min="6500" max="6500" width="8.85546875" style="9" bestFit="1" customWidth="1"/>
    <col min="6501" max="6501" width="9.140625" style="9" customWidth="1"/>
    <col min="6502" max="6502" width="8.85546875" style="9"/>
    <col min="6503" max="6507" width="0" style="9" hidden="1" customWidth="1"/>
    <col min="6508" max="6742" width="8.85546875" style="9"/>
    <col min="6743" max="6743" width="20.28515625" style="9" bestFit="1" customWidth="1"/>
    <col min="6744" max="6746" width="11.140625" style="9" bestFit="1" customWidth="1"/>
    <col min="6747" max="6747" width="9.5703125" style="9" bestFit="1" customWidth="1"/>
    <col min="6748" max="6750" width="9.28515625" style="9" bestFit="1" customWidth="1"/>
    <col min="6751" max="6751" width="11.140625" style="9" bestFit="1" customWidth="1"/>
    <col min="6752" max="6754" width="9.28515625" style="9" bestFit="1" customWidth="1"/>
    <col min="6755" max="6755" width="11.140625" style="9" bestFit="1" customWidth="1"/>
    <col min="6756" max="6756" width="8.85546875" style="9" bestFit="1" customWidth="1"/>
    <col min="6757" max="6757" width="9.140625" style="9" customWidth="1"/>
    <col min="6758" max="6758" width="8.85546875" style="9"/>
    <col min="6759" max="6763" width="0" style="9" hidden="1" customWidth="1"/>
    <col min="6764" max="6998" width="8.85546875" style="9"/>
    <col min="6999" max="6999" width="20.28515625" style="9" bestFit="1" customWidth="1"/>
    <col min="7000" max="7002" width="11.140625" style="9" bestFit="1" customWidth="1"/>
    <col min="7003" max="7003" width="9.5703125" style="9" bestFit="1" customWidth="1"/>
    <col min="7004" max="7006" width="9.28515625" style="9" bestFit="1" customWidth="1"/>
    <col min="7007" max="7007" width="11.140625" style="9" bestFit="1" customWidth="1"/>
    <col min="7008" max="7010" width="9.28515625" style="9" bestFit="1" customWidth="1"/>
    <col min="7011" max="7011" width="11.140625" style="9" bestFit="1" customWidth="1"/>
    <col min="7012" max="7012" width="8.85546875" style="9" bestFit="1" customWidth="1"/>
    <col min="7013" max="7013" width="9.140625" style="9" customWidth="1"/>
    <col min="7014" max="7014" width="8.85546875" style="9"/>
    <col min="7015" max="7019" width="0" style="9" hidden="1" customWidth="1"/>
    <col min="7020" max="7254" width="8.85546875" style="9"/>
    <col min="7255" max="7255" width="20.28515625" style="9" bestFit="1" customWidth="1"/>
    <col min="7256" max="7258" width="11.140625" style="9" bestFit="1" customWidth="1"/>
    <col min="7259" max="7259" width="9.5703125" style="9" bestFit="1" customWidth="1"/>
    <col min="7260" max="7262" width="9.28515625" style="9" bestFit="1" customWidth="1"/>
    <col min="7263" max="7263" width="11.140625" style="9" bestFit="1" customWidth="1"/>
    <col min="7264" max="7266" width="9.28515625" style="9" bestFit="1" customWidth="1"/>
    <col min="7267" max="7267" width="11.140625" style="9" bestFit="1" customWidth="1"/>
    <col min="7268" max="7268" width="8.85546875" style="9" bestFit="1" customWidth="1"/>
    <col min="7269" max="7269" width="9.140625" style="9" customWidth="1"/>
    <col min="7270" max="7270" width="8.85546875" style="9"/>
    <col min="7271" max="7275" width="0" style="9" hidden="1" customWidth="1"/>
    <col min="7276" max="7510" width="8.85546875" style="9"/>
    <col min="7511" max="7511" width="20.28515625" style="9" bestFit="1" customWidth="1"/>
    <col min="7512" max="7514" width="11.140625" style="9" bestFit="1" customWidth="1"/>
    <col min="7515" max="7515" width="9.5703125" style="9" bestFit="1" customWidth="1"/>
    <col min="7516" max="7518" width="9.28515625" style="9" bestFit="1" customWidth="1"/>
    <col min="7519" max="7519" width="11.140625" style="9" bestFit="1" customWidth="1"/>
    <col min="7520" max="7522" width="9.28515625" style="9" bestFit="1" customWidth="1"/>
    <col min="7523" max="7523" width="11.140625" style="9" bestFit="1" customWidth="1"/>
    <col min="7524" max="7524" width="8.85546875" style="9" bestFit="1" customWidth="1"/>
    <col min="7525" max="7525" width="9.140625" style="9" customWidth="1"/>
    <col min="7526" max="7526" width="8.85546875" style="9"/>
    <col min="7527" max="7531" width="0" style="9" hidden="1" customWidth="1"/>
    <col min="7532" max="7766" width="8.85546875" style="9"/>
    <col min="7767" max="7767" width="20.28515625" style="9" bestFit="1" customWidth="1"/>
    <col min="7768" max="7770" width="11.140625" style="9" bestFit="1" customWidth="1"/>
    <col min="7771" max="7771" width="9.5703125" style="9" bestFit="1" customWidth="1"/>
    <col min="7772" max="7774" width="9.28515625" style="9" bestFit="1" customWidth="1"/>
    <col min="7775" max="7775" width="11.140625" style="9" bestFit="1" customWidth="1"/>
    <col min="7776" max="7778" width="9.28515625" style="9" bestFit="1" customWidth="1"/>
    <col min="7779" max="7779" width="11.140625" style="9" bestFit="1" customWidth="1"/>
    <col min="7780" max="7780" width="8.85546875" style="9" bestFit="1" customWidth="1"/>
    <col min="7781" max="7781" width="9.140625" style="9" customWidth="1"/>
    <col min="7782" max="7782" width="8.85546875" style="9"/>
    <col min="7783" max="7787" width="0" style="9" hidden="1" customWidth="1"/>
    <col min="7788" max="8022" width="8.85546875" style="9"/>
    <col min="8023" max="8023" width="20.28515625" style="9" bestFit="1" customWidth="1"/>
    <col min="8024" max="8026" width="11.140625" style="9" bestFit="1" customWidth="1"/>
    <col min="8027" max="8027" width="9.5703125" style="9" bestFit="1" customWidth="1"/>
    <col min="8028" max="8030" width="9.28515625" style="9" bestFit="1" customWidth="1"/>
    <col min="8031" max="8031" width="11.140625" style="9" bestFit="1" customWidth="1"/>
    <col min="8032" max="8034" width="9.28515625" style="9" bestFit="1" customWidth="1"/>
    <col min="8035" max="8035" width="11.140625" style="9" bestFit="1" customWidth="1"/>
    <col min="8036" max="8036" width="8.85546875" style="9" bestFit="1" customWidth="1"/>
    <col min="8037" max="8037" width="9.140625" style="9" customWidth="1"/>
    <col min="8038" max="8038" width="8.85546875" style="9"/>
    <col min="8039" max="8043" width="0" style="9" hidden="1" customWidth="1"/>
    <col min="8044" max="8278" width="8.85546875" style="9"/>
    <col min="8279" max="8279" width="20.28515625" style="9" bestFit="1" customWidth="1"/>
    <col min="8280" max="8282" width="11.140625" style="9" bestFit="1" customWidth="1"/>
    <col min="8283" max="8283" width="9.5703125" style="9" bestFit="1" customWidth="1"/>
    <col min="8284" max="8286" width="9.28515625" style="9" bestFit="1" customWidth="1"/>
    <col min="8287" max="8287" width="11.140625" style="9" bestFit="1" customWidth="1"/>
    <col min="8288" max="8290" width="9.28515625" style="9" bestFit="1" customWidth="1"/>
    <col min="8291" max="8291" width="11.140625" style="9" bestFit="1" customWidth="1"/>
    <col min="8292" max="8292" width="8.85546875" style="9" bestFit="1" customWidth="1"/>
    <col min="8293" max="8293" width="9.140625" style="9" customWidth="1"/>
    <col min="8294" max="8294" width="8.85546875" style="9"/>
    <col min="8295" max="8299" width="0" style="9" hidden="1" customWidth="1"/>
    <col min="8300" max="8534" width="8.85546875" style="9"/>
    <col min="8535" max="8535" width="20.28515625" style="9" bestFit="1" customWidth="1"/>
    <col min="8536" max="8538" width="11.140625" style="9" bestFit="1" customWidth="1"/>
    <col min="8539" max="8539" width="9.5703125" style="9" bestFit="1" customWidth="1"/>
    <col min="8540" max="8542" width="9.28515625" style="9" bestFit="1" customWidth="1"/>
    <col min="8543" max="8543" width="11.140625" style="9" bestFit="1" customWidth="1"/>
    <col min="8544" max="8546" width="9.28515625" style="9" bestFit="1" customWidth="1"/>
    <col min="8547" max="8547" width="11.140625" style="9" bestFit="1" customWidth="1"/>
    <col min="8548" max="8548" width="8.85546875" style="9" bestFit="1" customWidth="1"/>
    <col min="8549" max="8549" width="9.140625" style="9" customWidth="1"/>
    <col min="8550" max="8550" width="8.85546875" style="9"/>
    <col min="8551" max="8555" width="0" style="9" hidden="1" customWidth="1"/>
    <col min="8556" max="8790" width="8.85546875" style="9"/>
    <col min="8791" max="8791" width="20.28515625" style="9" bestFit="1" customWidth="1"/>
    <col min="8792" max="8794" width="11.140625" style="9" bestFit="1" customWidth="1"/>
    <col min="8795" max="8795" width="9.5703125" style="9" bestFit="1" customWidth="1"/>
    <col min="8796" max="8798" width="9.28515625" style="9" bestFit="1" customWidth="1"/>
    <col min="8799" max="8799" width="11.140625" style="9" bestFit="1" customWidth="1"/>
    <col min="8800" max="8802" width="9.28515625" style="9" bestFit="1" customWidth="1"/>
    <col min="8803" max="8803" width="11.140625" style="9" bestFit="1" customWidth="1"/>
    <col min="8804" max="8804" width="8.85546875" style="9" bestFit="1" customWidth="1"/>
    <col min="8805" max="8805" width="9.140625" style="9" customWidth="1"/>
    <col min="8806" max="8806" width="8.85546875" style="9"/>
    <col min="8807" max="8811" width="0" style="9" hidden="1" customWidth="1"/>
    <col min="8812" max="9046" width="8.85546875" style="9"/>
    <col min="9047" max="9047" width="20.28515625" style="9" bestFit="1" customWidth="1"/>
    <col min="9048" max="9050" width="11.140625" style="9" bestFit="1" customWidth="1"/>
    <col min="9051" max="9051" width="9.5703125" style="9" bestFit="1" customWidth="1"/>
    <col min="9052" max="9054" width="9.28515625" style="9" bestFit="1" customWidth="1"/>
    <col min="9055" max="9055" width="11.140625" style="9" bestFit="1" customWidth="1"/>
    <col min="9056" max="9058" width="9.28515625" style="9" bestFit="1" customWidth="1"/>
    <col min="9059" max="9059" width="11.140625" style="9" bestFit="1" customWidth="1"/>
    <col min="9060" max="9060" width="8.85546875" style="9" bestFit="1" customWidth="1"/>
    <col min="9061" max="9061" width="9.140625" style="9" customWidth="1"/>
    <col min="9062" max="9062" width="8.85546875" style="9"/>
    <col min="9063" max="9067" width="0" style="9" hidden="1" customWidth="1"/>
    <col min="9068" max="9302" width="8.85546875" style="9"/>
    <col min="9303" max="9303" width="20.28515625" style="9" bestFit="1" customWidth="1"/>
    <col min="9304" max="9306" width="11.140625" style="9" bestFit="1" customWidth="1"/>
    <col min="9307" max="9307" width="9.5703125" style="9" bestFit="1" customWidth="1"/>
    <col min="9308" max="9310" width="9.28515625" style="9" bestFit="1" customWidth="1"/>
    <col min="9311" max="9311" width="11.140625" style="9" bestFit="1" customWidth="1"/>
    <col min="9312" max="9314" width="9.28515625" style="9" bestFit="1" customWidth="1"/>
    <col min="9315" max="9315" width="11.140625" style="9" bestFit="1" customWidth="1"/>
    <col min="9316" max="9316" width="8.85546875" style="9" bestFit="1" customWidth="1"/>
    <col min="9317" max="9317" width="9.140625" style="9" customWidth="1"/>
    <col min="9318" max="9318" width="8.85546875" style="9"/>
    <col min="9319" max="9323" width="0" style="9" hidden="1" customWidth="1"/>
    <col min="9324" max="9558" width="8.85546875" style="9"/>
    <col min="9559" max="9559" width="20.28515625" style="9" bestFit="1" customWidth="1"/>
    <col min="9560" max="9562" width="11.140625" style="9" bestFit="1" customWidth="1"/>
    <col min="9563" max="9563" width="9.5703125" style="9" bestFit="1" customWidth="1"/>
    <col min="9564" max="9566" width="9.28515625" style="9" bestFit="1" customWidth="1"/>
    <col min="9567" max="9567" width="11.140625" style="9" bestFit="1" customWidth="1"/>
    <col min="9568" max="9570" width="9.28515625" style="9" bestFit="1" customWidth="1"/>
    <col min="9571" max="9571" width="11.140625" style="9" bestFit="1" customWidth="1"/>
    <col min="9572" max="9572" width="8.85546875" style="9" bestFit="1" customWidth="1"/>
    <col min="9573" max="9573" width="9.140625" style="9" customWidth="1"/>
    <col min="9574" max="9574" width="8.85546875" style="9"/>
    <col min="9575" max="9579" width="0" style="9" hidden="1" customWidth="1"/>
    <col min="9580" max="9814" width="8.85546875" style="9"/>
    <col min="9815" max="9815" width="20.28515625" style="9" bestFit="1" customWidth="1"/>
    <col min="9816" max="9818" width="11.140625" style="9" bestFit="1" customWidth="1"/>
    <col min="9819" max="9819" width="9.5703125" style="9" bestFit="1" customWidth="1"/>
    <col min="9820" max="9822" width="9.28515625" style="9" bestFit="1" customWidth="1"/>
    <col min="9823" max="9823" width="11.140625" style="9" bestFit="1" customWidth="1"/>
    <col min="9824" max="9826" width="9.28515625" style="9" bestFit="1" customWidth="1"/>
    <col min="9827" max="9827" width="11.140625" style="9" bestFit="1" customWidth="1"/>
    <col min="9828" max="9828" width="8.85546875" style="9" bestFit="1" customWidth="1"/>
    <col min="9829" max="9829" width="9.140625" style="9" customWidth="1"/>
    <col min="9830" max="9830" width="8.85546875" style="9"/>
    <col min="9831" max="9835" width="0" style="9" hidden="1" customWidth="1"/>
    <col min="9836" max="10070" width="8.85546875" style="9"/>
    <col min="10071" max="10071" width="20.28515625" style="9" bestFit="1" customWidth="1"/>
    <col min="10072" max="10074" width="11.140625" style="9" bestFit="1" customWidth="1"/>
    <col min="10075" max="10075" width="9.5703125" style="9" bestFit="1" customWidth="1"/>
    <col min="10076" max="10078" width="9.28515625" style="9" bestFit="1" customWidth="1"/>
    <col min="10079" max="10079" width="11.140625" style="9" bestFit="1" customWidth="1"/>
    <col min="10080" max="10082" width="9.28515625" style="9" bestFit="1" customWidth="1"/>
    <col min="10083" max="10083" width="11.140625" style="9" bestFit="1" customWidth="1"/>
    <col min="10084" max="10084" width="8.85546875" style="9" bestFit="1" customWidth="1"/>
    <col min="10085" max="10085" width="9.140625" style="9" customWidth="1"/>
    <col min="10086" max="10086" width="8.85546875" style="9"/>
    <col min="10087" max="10091" width="0" style="9" hidden="1" customWidth="1"/>
    <col min="10092" max="10326" width="8.85546875" style="9"/>
    <col min="10327" max="10327" width="20.28515625" style="9" bestFit="1" customWidth="1"/>
    <col min="10328" max="10330" width="11.140625" style="9" bestFit="1" customWidth="1"/>
    <col min="10331" max="10331" width="9.5703125" style="9" bestFit="1" customWidth="1"/>
    <col min="10332" max="10334" width="9.28515625" style="9" bestFit="1" customWidth="1"/>
    <col min="10335" max="10335" width="11.140625" style="9" bestFit="1" customWidth="1"/>
    <col min="10336" max="10338" width="9.28515625" style="9" bestFit="1" customWidth="1"/>
    <col min="10339" max="10339" width="11.140625" style="9" bestFit="1" customWidth="1"/>
    <col min="10340" max="10340" width="8.85546875" style="9" bestFit="1" customWidth="1"/>
    <col min="10341" max="10341" width="9.140625" style="9" customWidth="1"/>
    <col min="10342" max="10342" width="8.85546875" style="9"/>
    <col min="10343" max="10347" width="0" style="9" hidden="1" customWidth="1"/>
    <col min="10348" max="10582" width="8.85546875" style="9"/>
    <col min="10583" max="10583" width="20.28515625" style="9" bestFit="1" customWidth="1"/>
    <col min="10584" max="10586" width="11.140625" style="9" bestFit="1" customWidth="1"/>
    <col min="10587" max="10587" width="9.5703125" style="9" bestFit="1" customWidth="1"/>
    <col min="10588" max="10590" width="9.28515625" style="9" bestFit="1" customWidth="1"/>
    <col min="10591" max="10591" width="11.140625" style="9" bestFit="1" customWidth="1"/>
    <col min="10592" max="10594" width="9.28515625" style="9" bestFit="1" customWidth="1"/>
    <col min="10595" max="10595" width="11.140625" style="9" bestFit="1" customWidth="1"/>
    <col min="10596" max="10596" width="8.85546875" style="9" bestFit="1" customWidth="1"/>
    <col min="10597" max="10597" width="9.140625" style="9" customWidth="1"/>
    <col min="10598" max="10598" width="8.85546875" style="9"/>
    <col min="10599" max="10603" width="0" style="9" hidden="1" customWidth="1"/>
    <col min="10604" max="10838" width="8.85546875" style="9"/>
    <col min="10839" max="10839" width="20.28515625" style="9" bestFit="1" customWidth="1"/>
    <col min="10840" max="10842" width="11.140625" style="9" bestFit="1" customWidth="1"/>
    <col min="10843" max="10843" width="9.5703125" style="9" bestFit="1" customWidth="1"/>
    <col min="10844" max="10846" width="9.28515625" style="9" bestFit="1" customWidth="1"/>
    <col min="10847" max="10847" width="11.140625" style="9" bestFit="1" customWidth="1"/>
    <col min="10848" max="10850" width="9.28515625" style="9" bestFit="1" customWidth="1"/>
    <col min="10851" max="10851" width="11.140625" style="9" bestFit="1" customWidth="1"/>
    <col min="10852" max="10852" width="8.85546875" style="9" bestFit="1" customWidth="1"/>
    <col min="10853" max="10853" width="9.140625" style="9" customWidth="1"/>
    <col min="10854" max="10854" width="8.85546875" style="9"/>
    <col min="10855" max="10859" width="0" style="9" hidden="1" customWidth="1"/>
    <col min="10860" max="11094" width="8.85546875" style="9"/>
    <col min="11095" max="11095" width="20.28515625" style="9" bestFit="1" customWidth="1"/>
    <col min="11096" max="11098" width="11.140625" style="9" bestFit="1" customWidth="1"/>
    <col min="11099" max="11099" width="9.5703125" style="9" bestFit="1" customWidth="1"/>
    <col min="11100" max="11102" width="9.28515625" style="9" bestFit="1" customWidth="1"/>
    <col min="11103" max="11103" width="11.140625" style="9" bestFit="1" customWidth="1"/>
    <col min="11104" max="11106" width="9.28515625" style="9" bestFit="1" customWidth="1"/>
    <col min="11107" max="11107" width="11.140625" style="9" bestFit="1" customWidth="1"/>
    <col min="11108" max="11108" width="8.85546875" style="9" bestFit="1" customWidth="1"/>
    <col min="11109" max="11109" width="9.140625" style="9" customWidth="1"/>
    <col min="11110" max="11110" width="8.85546875" style="9"/>
    <col min="11111" max="11115" width="0" style="9" hidden="1" customWidth="1"/>
    <col min="11116" max="11350" width="8.85546875" style="9"/>
    <col min="11351" max="11351" width="20.28515625" style="9" bestFit="1" customWidth="1"/>
    <col min="11352" max="11354" width="11.140625" style="9" bestFit="1" customWidth="1"/>
    <col min="11355" max="11355" width="9.5703125" style="9" bestFit="1" customWidth="1"/>
    <col min="11356" max="11358" width="9.28515625" style="9" bestFit="1" customWidth="1"/>
    <col min="11359" max="11359" width="11.140625" style="9" bestFit="1" customWidth="1"/>
    <col min="11360" max="11362" width="9.28515625" style="9" bestFit="1" customWidth="1"/>
    <col min="11363" max="11363" width="11.140625" style="9" bestFit="1" customWidth="1"/>
    <col min="11364" max="11364" width="8.85546875" style="9" bestFit="1" customWidth="1"/>
    <col min="11365" max="11365" width="9.140625" style="9" customWidth="1"/>
    <col min="11366" max="11366" width="8.85546875" style="9"/>
    <col min="11367" max="11371" width="0" style="9" hidden="1" customWidth="1"/>
    <col min="11372" max="11606" width="8.85546875" style="9"/>
    <col min="11607" max="11607" width="20.28515625" style="9" bestFit="1" customWidth="1"/>
    <col min="11608" max="11610" width="11.140625" style="9" bestFit="1" customWidth="1"/>
    <col min="11611" max="11611" width="9.5703125" style="9" bestFit="1" customWidth="1"/>
    <col min="11612" max="11614" width="9.28515625" style="9" bestFit="1" customWidth="1"/>
    <col min="11615" max="11615" width="11.140625" style="9" bestFit="1" customWidth="1"/>
    <col min="11616" max="11618" width="9.28515625" style="9" bestFit="1" customWidth="1"/>
    <col min="11619" max="11619" width="11.140625" style="9" bestFit="1" customWidth="1"/>
    <col min="11620" max="11620" width="8.85546875" style="9" bestFit="1" customWidth="1"/>
    <col min="11621" max="11621" width="9.140625" style="9" customWidth="1"/>
    <col min="11622" max="11622" width="8.85546875" style="9"/>
    <col min="11623" max="11627" width="0" style="9" hidden="1" customWidth="1"/>
    <col min="11628" max="11862" width="8.85546875" style="9"/>
    <col min="11863" max="11863" width="20.28515625" style="9" bestFit="1" customWidth="1"/>
    <col min="11864" max="11866" width="11.140625" style="9" bestFit="1" customWidth="1"/>
    <col min="11867" max="11867" width="9.5703125" style="9" bestFit="1" customWidth="1"/>
    <col min="11868" max="11870" width="9.28515625" style="9" bestFit="1" customWidth="1"/>
    <col min="11871" max="11871" width="11.140625" style="9" bestFit="1" customWidth="1"/>
    <col min="11872" max="11874" width="9.28515625" style="9" bestFit="1" customWidth="1"/>
    <col min="11875" max="11875" width="11.140625" style="9" bestFit="1" customWidth="1"/>
    <col min="11876" max="11876" width="8.85546875" style="9" bestFit="1" customWidth="1"/>
    <col min="11877" max="11877" width="9.140625" style="9" customWidth="1"/>
    <col min="11878" max="11878" width="8.85546875" style="9"/>
    <col min="11879" max="11883" width="0" style="9" hidden="1" customWidth="1"/>
    <col min="11884" max="12118" width="8.85546875" style="9"/>
    <col min="12119" max="12119" width="20.28515625" style="9" bestFit="1" customWidth="1"/>
    <col min="12120" max="12122" width="11.140625" style="9" bestFit="1" customWidth="1"/>
    <col min="12123" max="12123" width="9.5703125" style="9" bestFit="1" customWidth="1"/>
    <col min="12124" max="12126" width="9.28515625" style="9" bestFit="1" customWidth="1"/>
    <col min="12127" max="12127" width="11.140625" style="9" bestFit="1" customWidth="1"/>
    <col min="12128" max="12130" width="9.28515625" style="9" bestFit="1" customWidth="1"/>
    <col min="12131" max="12131" width="11.140625" style="9" bestFit="1" customWidth="1"/>
    <col min="12132" max="12132" width="8.85546875" style="9" bestFit="1" customWidth="1"/>
    <col min="12133" max="12133" width="9.140625" style="9" customWidth="1"/>
    <col min="12134" max="12134" width="8.85546875" style="9"/>
    <col min="12135" max="12139" width="0" style="9" hidden="1" customWidth="1"/>
    <col min="12140" max="12374" width="8.85546875" style="9"/>
    <col min="12375" max="12375" width="20.28515625" style="9" bestFit="1" customWidth="1"/>
    <col min="12376" max="12378" width="11.140625" style="9" bestFit="1" customWidth="1"/>
    <col min="12379" max="12379" width="9.5703125" style="9" bestFit="1" customWidth="1"/>
    <col min="12380" max="12382" width="9.28515625" style="9" bestFit="1" customWidth="1"/>
    <col min="12383" max="12383" width="11.140625" style="9" bestFit="1" customWidth="1"/>
    <col min="12384" max="12386" width="9.28515625" style="9" bestFit="1" customWidth="1"/>
    <col min="12387" max="12387" width="11.140625" style="9" bestFit="1" customWidth="1"/>
    <col min="12388" max="12388" width="8.85546875" style="9" bestFit="1" customWidth="1"/>
    <col min="12389" max="12389" width="9.140625" style="9" customWidth="1"/>
    <col min="12390" max="12390" width="8.85546875" style="9"/>
    <col min="12391" max="12395" width="0" style="9" hidden="1" customWidth="1"/>
    <col min="12396" max="12630" width="8.85546875" style="9"/>
    <col min="12631" max="12631" width="20.28515625" style="9" bestFit="1" customWidth="1"/>
    <col min="12632" max="12634" width="11.140625" style="9" bestFit="1" customWidth="1"/>
    <col min="12635" max="12635" width="9.5703125" style="9" bestFit="1" customWidth="1"/>
    <col min="12636" max="12638" width="9.28515625" style="9" bestFit="1" customWidth="1"/>
    <col min="12639" max="12639" width="11.140625" style="9" bestFit="1" customWidth="1"/>
    <col min="12640" max="12642" width="9.28515625" style="9" bestFit="1" customWidth="1"/>
    <col min="12643" max="12643" width="11.140625" style="9" bestFit="1" customWidth="1"/>
    <col min="12644" max="12644" width="8.85546875" style="9" bestFit="1" customWidth="1"/>
    <col min="12645" max="12645" width="9.140625" style="9" customWidth="1"/>
    <col min="12646" max="12646" width="8.85546875" style="9"/>
    <col min="12647" max="12651" width="0" style="9" hidden="1" customWidth="1"/>
    <col min="12652" max="12886" width="8.85546875" style="9"/>
    <col min="12887" max="12887" width="20.28515625" style="9" bestFit="1" customWidth="1"/>
    <col min="12888" max="12890" width="11.140625" style="9" bestFit="1" customWidth="1"/>
    <col min="12891" max="12891" width="9.5703125" style="9" bestFit="1" customWidth="1"/>
    <col min="12892" max="12894" width="9.28515625" style="9" bestFit="1" customWidth="1"/>
    <col min="12895" max="12895" width="11.140625" style="9" bestFit="1" customWidth="1"/>
    <col min="12896" max="12898" width="9.28515625" style="9" bestFit="1" customWidth="1"/>
    <col min="12899" max="12899" width="11.140625" style="9" bestFit="1" customWidth="1"/>
    <col min="12900" max="12900" width="8.85546875" style="9" bestFit="1" customWidth="1"/>
    <col min="12901" max="12901" width="9.140625" style="9" customWidth="1"/>
    <col min="12902" max="12902" width="8.85546875" style="9"/>
    <col min="12903" max="12907" width="0" style="9" hidden="1" customWidth="1"/>
    <col min="12908" max="13142" width="8.85546875" style="9"/>
    <col min="13143" max="13143" width="20.28515625" style="9" bestFit="1" customWidth="1"/>
    <col min="13144" max="13146" width="11.140625" style="9" bestFit="1" customWidth="1"/>
    <col min="13147" max="13147" width="9.5703125" style="9" bestFit="1" customWidth="1"/>
    <col min="13148" max="13150" width="9.28515625" style="9" bestFit="1" customWidth="1"/>
    <col min="13151" max="13151" width="11.140625" style="9" bestFit="1" customWidth="1"/>
    <col min="13152" max="13154" width="9.28515625" style="9" bestFit="1" customWidth="1"/>
    <col min="13155" max="13155" width="11.140625" style="9" bestFit="1" customWidth="1"/>
    <col min="13156" max="13156" width="8.85546875" style="9" bestFit="1" customWidth="1"/>
    <col min="13157" max="13157" width="9.140625" style="9" customWidth="1"/>
    <col min="13158" max="13158" width="8.85546875" style="9"/>
    <col min="13159" max="13163" width="0" style="9" hidden="1" customWidth="1"/>
    <col min="13164" max="13398" width="8.85546875" style="9"/>
    <col min="13399" max="13399" width="20.28515625" style="9" bestFit="1" customWidth="1"/>
    <col min="13400" max="13402" width="11.140625" style="9" bestFit="1" customWidth="1"/>
    <col min="13403" max="13403" width="9.5703125" style="9" bestFit="1" customWidth="1"/>
    <col min="13404" max="13406" width="9.28515625" style="9" bestFit="1" customWidth="1"/>
    <col min="13407" max="13407" width="11.140625" style="9" bestFit="1" customWidth="1"/>
    <col min="13408" max="13410" width="9.28515625" style="9" bestFit="1" customWidth="1"/>
    <col min="13411" max="13411" width="11.140625" style="9" bestFit="1" customWidth="1"/>
    <col min="13412" max="13412" width="8.85546875" style="9" bestFit="1" customWidth="1"/>
    <col min="13413" max="13413" width="9.140625" style="9" customWidth="1"/>
    <col min="13414" max="13414" width="8.85546875" style="9"/>
    <col min="13415" max="13419" width="0" style="9" hidden="1" customWidth="1"/>
    <col min="13420" max="13654" width="8.85546875" style="9"/>
    <col min="13655" max="13655" width="20.28515625" style="9" bestFit="1" customWidth="1"/>
    <col min="13656" max="13658" width="11.140625" style="9" bestFit="1" customWidth="1"/>
    <col min="13659" max="13659" width="9.5703125" style="9" bestFit="1" customWidth="1"/>
    <col min="13660" max="13662" width="9.28515625" style="9" bestFit="1" customWidth="1"/>
    <col min="13663" max="13663" width="11.140625" style="9" bestFit="1" customWidth="1"/>
    <col min="13664" max="13666" width="9.28515625" style="9" bestFit="1" customWidth="1"/>
    <col min="13667" max="13667" width="11.140625" style="9" bestFit="1" customWidth="1"/>
    <col min="13668" max="13668" width="8.85546875" style="9" bestFit="1" customWidth="1"/>
    <col min="13669" max="13669" width="9.140625" style="9" customWidth="1"/>
    <col min="13670" max="13670" width="8.85546875" style="9"/>
    <col min="13671" max="13675" width="0" style="9" hidden="1" customWidth="1"/>
    <col min="13676" max="13910" width="8.85546875" style="9"/>
    <col min="13911" max="13911" width="20.28515625" style="9" bestFit="1" customWidth="1"/>
    <col min="13912" max="13914" width="11.140625" style="9" bestFit="1" customWidth="1"/>
    <col min="13915" max="13915" width="9.5703125" style="9" bestFit="1" customWidth="1"/>
    <col min="13916" max="13918" width="9.28515625" style="9" bestFit="1" customWidth="1"/>
    <col min="13919" max="13919" width="11.140625" style="9" bestFit="1" customWidth="1"/>
    <col min="13920" max="13922" width="9.28515625" style="9" bestFit="1" customWidth="1"/>
    <col min="13923" max="13923" width="11.140625" style="9" bestFit="1" customWidth="1"/>
    <col min="13924" max="13924" width="8.85546875" style="9" bestFit="1" customWidth="1"/>
    <col min="13925" max="13925" width="9.140625" style="9" customWidth="1"/>
    <col min="13926" max="13926" width="8.85546875" style="9"/>
    <col min="13927" max="13931" width="0" style="9" hidden="1" customWidth="1"/>
    <col min="13932" max="14166" width="8.85546875" style="9"/>
    <col min="14167" max="14167" width="20.28515625" style="9" bestFit="1" customWidth="1"/>
    <col min="14168" max="14170" width="11.140625" style="9" bestFit="1" customWidth="1"/>
    <col min="14171" max="14171" width="9.5703125" style="9" bestFit="1" customWidth="1"/>
    <col min="14172" max="14174" width="9.28515625" style="9" bestFit="1" customWidth="1"/>
    <col min="14175" max="14175" width="11.140625" style="9" bestFit="1" customWidth="1"/>
    <col min="14176" max="14178" width="9.28515625" style="9" bestFit="1" customWidth="1"/>
    <col min="14179" max="14179" width="11.140625" style="9" bestFit="1" customWidth="1"/>
    <col min="14180" max="14180" width="8.85546875" style="9" bestFit="1" customWidth="1"/>
    <col min="14181" max="14181" width="9.140625" style="9" customWidth="1"/>
    <col min="14182" max="14182" width="8.85546875" style="9"/>
    <col min="14183" max="14187" width="0" style="9" hidden="1" customWidth="1"/>
    <col min="14188" max="14422" width="8.85546875" style="9"/>
    <col min="14423" max="14423" width="20.28515625" style="9" bestFit="1" customWidth="1"/>
    <col min="14424" max="14426" width="11.140625" style="9" bestFit="1" customWidth="1"/>
    <col min="14427" max="14427" width="9.5703125" style="9" bestFit="1" customWidth="1"/>
    <col min="14428" max="14430" width="9.28515625" style="9" bestFit="1" customWidth="1"/>
    <col min="14431" max="14431" width="11.140625" style="9" bestFit="1" customWidth="1"/>
    <col min="14432" max="14434" width="9.28515625" style="9" bestFit="1" customWidth="1"/>
    <col min="14435" max="14435" width="11.140625" style="9" bestFit="1" customWidth="1"/>
    <col min="14436" max="14436" width="8.85546875" style="9" bestFit="1" customWidth="1"/>
    <col min="14437" max="14437" width="9.140625" style="9" customWidth="1"/>
    <col min="14438" max="14438" width="8.85546875" style="9"/>
    <col min="14439" max="14443" width="0" style="9" hidden="1" customWidth="1"/>
    <col min="14444" max="14678" width="8.85546875" style="9"/>
    <col min="14679" max="14679" width="20.28515625" style="9" bestFit="1" customWidth="1"/>
    <col min="14680" max="14682" width="11.140625" style="9" bestFit="1" customWidth="1"/>
    <col min="14683" max="14683" width="9.5703125" style="9" bestFit="1" customWidth="1"/>
    <col min="14684" max="14686" width="9.28515625" style="9" bestFit="1" customWidth="1"/>
    <col min="14687" max="14687" width="11.140625" style="9" bestFit="1" customWidth="1"/>
    <col min="14688" max="14690" width="9.28515625" style="9" bestFit="1" customWidth="1"/>
    <col min="14691" max="14691" width="11.140625" style="9" bestFit="1" customWidth="1"/>
    <col min="14692" max="14692" width="8.85546875" style="9" bestFit="1" customWidth="1"/>
    <col min="14693" max="14693" width="9.140625" style="9" customWidth="1"/>
    <col min="14694" max="14694" width="8.85546875" style="9"/>
    <col min="14695" max="14699" width="0" style="9" hidden="1" customWidth="1"/>
    <col min="14700" max="14934" width="8.85546875" style="9"/>
    <col min="14935" max="14935" width="20.28515625" style="9" bestFit="1" customWidth="1"/>
    <col min="14936" max="14938" width="11.140625" style="9" bestFit="1" customWidth="1"/>
    <col min="14939" max="14939" width="9.5703125" style="9" bestFit="1" customWidth="1"/>
    <col min="14940" max="14942" width="9.28515625" style="9" bestFit="1" customWidth="1"/>
    <col min="14943" max="14943" width="11.140625" style="9" bestFit="1" customWidth="1"/>
    <col min="14944" max="14946" width="9.28515625" style="9" bestFit="1" customWidth="1"/>
    <col min="14947" max="14947" width="11.140625" style="9" bestFit="1" customWidth="1"/>
    <col min="14948" max="14948" width="8.85546875" style="9" bestFit="1" customWidth="1"/>
    <col min="14949" max="14949" width="9.140625" style="9" customWidth="1"/>
    <col min="14950" max="14950" width="8.85546875" style="9"/>
    <col min="14951" max="14955" width="0" style="9" hidden="1" customWidth="1"/>
    <col min="14956" max="15190" width="8.85546875" style="9"/>
    <col min="15191" max="15191" width="20.28515625" style="9" bestFit="1" customWidth="1"/>
    <col min="15192" max="15194" width="11.140625" style="9" bestFit="1" customWidth="1"/>
    <col min="15195" max="15195" width="9.5703125" style="9" bestFit="1" customWidth="1"/>
    <col min="15196" max="15198" width="9.28515625" style="9" bestFit="1" customWidth="1"/>
    <col min="15199" max="15199" width="11.140625" style="9" bestFit="1" customWidth="1"/>
    <col min="15200" max="15202" width="9.28515625" style="9" bestFit="1" customWidth="1"/>
    <col min="15203" max="15203" width="11.140625" style="9" bestFit="1" customWidth="1"/>
    <col min="15204" max="15204" width="8.85546875" style="9" bestFit="1" customWidth="1"/>
    <col min="15205" max="15205" width="9.140625" style="9" customWidth="1"/>
    <col min="15206" max="15206" width="8.85546875" style="9"/>
    <col min="15207" max="15211" width="0" style="9" hidden="1" customWidth="1"/>
    <col min="15212" max="15446" width="8.85546875" style="9"/>
    <col min="15447" max="15447" width="20.28515625" style="9" bestFit="1" customWidth="1"/>
    <col min="15448" max="15450" width="11.140625" style="9" bestFit="1" customWidth="1"/>
    <col min="15451" max="15451" width="9.5703125" style="9" bestFit="1" customWidth="1"/>
    <col min="15452" max="15454" width="9.28515625" style="9" bestFit="1" customWidth="1"/>
    <col min="15455" max="15455" width="11.140625" style="9" bestFit="1" customWidth="1"/>
    <col min="15456" max="15458" width="9.28515625" style="9" bestFit="1" customWidth="1"/>
    <col min="15459" max="15459" width="11.140625" style="9" bestFit="1" customWidth="1"/>
    <col min="15460" max="15460" width="8.85546875" style="9" bestFit="1" customWidth="1"/>
    <col min="15461" max="15461" width="9.140625" style="9" customWidth="1"/>
    <col min="15462" max="15462" width="8.85546875" style="9"/>
    <col min="15463" max="15467" width="0" style="9" hidden="1" customWidth="1"/>
    <col min="15468" max="15702" width="8.85546875" style="9"/>
    <col min="15703" max="15703" width="20.28515625" style="9" bestFit="1" customWidth="1"/>
    <col min="15704" max="15706" width="11.140625" style="9" bestFit="1" customWidth="1"/>
    <col min="15707" max="15707" width="9.5703125" style="9" bestFit="1" customWidth="1"/>
    <col min="15708" max="15710" width="9.28515625" style="9" bestFit="1" customWidth="1"/>
    <col min="15711" max="15711" width="11.140625" style="9" bestFit="1" customWidth="1"/>
    <col min="15712" max="15714" width="9.28515625" style="9" bestFit="1" customWidth="1"/>
    <col min="15715" max="15715" width="11.140625" style="9" bestFit="1" customWidth="1"/>
    <col min="15716" max="15716" width="8.85546875" style="9" bestFit="1" customWidth="1"/>
    <col min="15717" max="15717" width="9.140625" style="9" customWidth="1"/>
    <col min="15718" max="15718" width="8.85546875" style="9"/>
    <col min="15719" max="15723" width="0" style="9" hidden="1" customWidth="1"/>
    <col min="15724" max="15958" width="8.85546875" style="9"/>
    <col min="15959" max="15959" width="20.28515625" style="9" bestFit="1" customWidth="1"/>
    <col min="15960" max="15962" width="11.140625" style="9" bestFit="1" customWidth="1"/>
    <col min="15963" max="15963" width="9.5703125" style="9" bestFit="1" customWidth="1"/>
    <col min="15964" max="15966" width="9.28515625" style="9" bestFit="1" customWidth="1"/>
    <col min="15967" max="15967" width="11.140625" style="9" bestFit="1" customWidth="1"/>
    <col min="15968" max="15970" width="9.28515625" style="9" bestFit="1" customWidth="1"/>
    <col min="15971" max="15971" width="11.140625" style="9" bestFit="1" customWidth="1"/>
    <col min="15972" max="15972" width="8.85546875" style="9" bestFit="1" customWidth="1"/>
    <col min="15973" max="15973" width="9.140625" style="9" customWidth="1"/>
    <col min="15974" max="15974" width="8.85546875" style="9"/>
    <col min="15975" max="15979" width="0" style="9" hidden="1" customWidth="1"/>
    <col min="15980" max="16250" width="8.85546875" style="9"/>
    <col min="16251" max="16384" width="8.85546875" style="9" customWidth="1"/>
  </cols>
  <sheetData>
    <row r="1" spans="1:14" ht="15.75" customHeight="1" thickBot="1" x14ac:dyDescent="0.3">
      <c r="A1" s="785" t="s">
        <v>158</v>
      </c>
      <c r="B1" s="786"/>
      <c r="C1" s="786"/>
      <c r="D1" s="786"/>
      <c r="E1" s="786"/>
      <c r="F1" s="786"/>
      <c r="G1" s="786"/>
      <c r="H1" s="786"/>
      <c r="I1" s="786"/>
      <c r="J1" s="787"/>
      <c r="L1" s="146" t="s">
        <v>170</v>
      </c>
      <c r="M1" s="146">
        <v>2016</v>
      </c>
      <c r="N1" s="146">
        <v>2017</v>
      </c>
    </row>
    <row r="2" spans="1:14" s="142" customFormat="1" ht="19.5" thickBot="1" x14ac:dyDescent="0.35">
      <c r="A2" s="636" t="s">
        <v>82</v>
      </c>
      <c r="B2" s="637">
        <v>2012</v>
      </c>
      <c r="C2" s="637">
        <v>2013</v>
      </c>
      <c r="D2" s="548">
        <v>2014</v>
      </c>
      <c r="E2" s="548">
        <v>2015</v>
      </c>
      <c r="F2" s="549">
        <v>2016</v>
      </c>
      <c r="G2" s="546" t="s">
        <v>217</v>
      </c>
      <c r="H2" s="546" t="s">
        <v>218</v>
      </c>
      <c r="I2" s="547" t="s">
        <v>2</v>
      </c>
      <c r="J2" s="638" t="s">
        <v>168</v>
      </c>
      <c r="L2" s="147" t="s">
        <v>21</v>
      </c>
      <c r="M2" s="148">
        <v>40350</v>
      </c>
      <c r="N2" s="148">
        <v>43846</v>
      </c>
    </row>
    <row r="3" spans="1:14" ht="19.5" thickBot="1" x14ac:dyDescent="0.35">
      <c r="A3" s="267" t="s">
        <v>66</v>
      </c>
      <c r="B3" s="639">
        <v>326733</v>
      </c>
      <c r="C3" s="639">
        <v>410563</v>
      </c>
      <c r="D3" s="639">
        <v>432861</v>
      </c>
      <c r="E3" s="639">
        <v>425029</v>
      </c>
      <c r="F3" s="640">
        <v>370325</v>
      </c>
      <c r="G3" s="455">
        <f>'TÜRK İTHAL'!I65</f>
        <v>303659</v>
      </c>
      <c r="H3" s="658">
        <f>'TÜRK İTHAL'!J65</f>
        <v>374468</v>
      </c>
      <c r="I3" s="456">
        <f t="shared" ref="I3:I50" si="0">(H3-G3)/G3</f>
        <v>0.2331859091941948</v>
      </c>
      <c r="J3" s="641">
        <f>H3/H50</f>
        <v>0.66408811757048891</v>
      </c>
      <c r="L3" s="147" t="s">
        <v>12</v>
      </c>
      <c r="M3" s="148">
        <v>32055</v>
      </c>
      <c r="N3" s="148">
        <v>38789</v>
      </c>
    </row>
    <row r="4" spans="1:14" ht="19.5" thickBot="1" x14ac:dyDescent="0.35">
      <c r="A4" s="642" t="s">
        <v>84</v>
      </c>
      <c r="B4" s="622">
        <f>SUM(B5:B48)</f>
        <v>166869</v>
      </c>
      <c r="C4" s="623">
        <f>SUM(C5:C48)</f>
        <v>191401</v>
      </c>
      <c r="D4" s="622">
        <f>SUM(D5:D48)</f>
        <v>192583</v>
      </c>
      <c r="E4" s="622">
        <f>SUM(E5:E48)</f>
        <v>200460</v>
      </c>
      <c r="F4" s="623">
        <f>SUM(F5:F48)</f>
        <v>212948</v>
      </c>
      <c r="G4" s="562">
        <f>'YABANCI İTHAL'!I53</f>
        <v>172916</v>
      </c>
      <c r="H4" s="643">
        <f>'YABANCI İTHAL'!J53</f>
        <v>189415</v>
      </c>
      <c r="I4" s="563">
        <f t="shared" si="0"/>
        <v>9.5416271484420181E-2</v>
      </c>
      <c r="J4" s="644">
        <f>H4/H50</f>
        <v>0.33591188242951109</v>
      </c>
      <c r="L4" s="147" t="s">
        <v>20</v>
      </c>
      <c r="M4" s="148">
        <v>19355</v>
      </c>
      <c r="N4" s="148">
        <v>20996</v>
      </c>
    </row>
    <row r="5" spans="1:14" ht="18.75" x14ac:dyDescent="0.3">
      <c r="A5" s="645" t="s">
        <v>12</v>
      </c>
      <c r="B5" s="602">
        <v>28183</v>
      </c>
      <c r="C5" s="646">
        <v>37920</v>
      </c>
      <c r="D5" s="602">
        <v>33792</v>
      </c>
      <c r="E5" s="602">
        <v>32354</v>
      </c>
      <c r="F5" s="646">
        <v>43291</v>
      </c>
      <c r="G5" s="604">
        <f>VLOOKUP(A5,L:N,2,0)</f>
        <v>32055</v>
      </c>
      <c r="H5" s="647">
        <f>VLOOKUP(A5,L:N,3,0)</f>
        <v>38789</v>
      </c>
      <c r="I5" s="605">
        <f t="shared" si="0"/>
        <v>0.21007643113398847</v>
      </c>
      <c r="J5" s="648">
        <f t="shared" ref="J5:J49" si="1">H5/207298</f>
        <v>0.18711709712587676</v>
      </c>
      <c r="L5" s="147" t="s">
        <v>31</v>
      </c>
      <c r="M5" s="148">
        <v>9750</v>
      </c>
      <c r="N5" s="148">
        <v>9803</v>
      </c>
    </row>
    <row r="6" spans="1:14" ht="18.75" x14ac:dyDescent="0.3">
      <c r="A6" s="649" t="s">
        <v>21</v>
      </c>
      <c r="B6" s="550">
        <v>47049</v>
      </c>
      <c r="C6" s="551">
        <v>49221</v>
      </c>
      <c r="D6" s="550">
        <v>47085</v>
      </c>
      <c r="E6" s="550">
        <v>48685</v>
      </c>
      <c r="F6" s="551">
        <v>48855</v>
      </c>
      <c r="G6" s="604">
        <f t="shared" ref="G6:G48" si="2">VLOOKUP(A6,L:N,2,0)</f>
        <v>40350</v>
      </c>
      <c r="H6" s="647">
        <f t="shared" ref="H6:H48" si="3">VLOOKUP(A6,L:N,3,0)</f>
        <v>43846</v>
      </c>
      <c r="I6" s="598">
        <f t="shared" si="0"/>
        <v>8.6641883519206944E-2</v>
      </c>
      <c r="J6" s="648">
        <f t="shared" si="1"/>
        <v>0.21151192968576638</v>
      </c>
      <c r="L6" s="147" t="s">
        <v>40</v>
      </c>
      <c r="M6" s="148">
        <v>7771</v>
      </c>
      <c r="N6" s="148">
        <v>9985</v>
      </c>
    </row>
    <row r="7" spans="1:14" ht="18.75" x14ac:dyDescent="0.3">
      <c r="A7" s="649" t="s">
        <v>20</v>
      </c>
      <c r="B7" s="550">
        <v>19245</v>
      </c>
      <c r="C7" s="551">
        <v>22051</v>
      </c>
      <c r="D7" s="550">
        <v>22543</v>
      </c>
      <c r="E7" s="550">
        <v>23295</v>
      </c>
      <c r="F7" s="551">
        <v>23063</v>
      </c>
      <c r="G7" s="604">
        <f t="shared" si="2"/>
        <v>19355</v>
      </c>
      <c r="H7" s="647">
        <f t="shared" si="3"/>
        <v>20996</v>
      </c>
      <c r="I7" s="598">
        <f t="shared" si="0"/>
        <v>8.478429346422113E-2</v>
      </c>
      <c r="J7" s="648">
        <f t="shared" si="1"/>
        <v>0.10128414167044544</v>
      </c>
      <c r="L7" s="147" t="s">
        <v>39</v>
      </c>
      <c r="M7" s="148">
        <v>7163</v>
      </c>
      <c r="N7" s="148">
        <v>6858</v>
      </c>
    </row>
    <row r="8" spans="1:14" ht="18.75" x14ac:dyDescent="0.3">
      <c r="A8" s="649" t="s">
        <v>40</v>
      </c>
      <c r="B8" s="550">
        <v>4831</v>
      </c>
      <c r="C8" s="551">
        <v>6583</v>
      </c>
      <c r="D8" s="550">
        <v>6994</v>
      </c>
      <c r="E8" s="550">
        <v>8269</v>
      </c>
      <c r="F8" s="551">
        <v>9404</v>
      </c>
      <c r="G8" s="604">
        <f t="shared" si="2"/>
        <v>7771</v>
      </c>
      <c r="H8" s="647">
        <f t="shared" si="3"/>
        <v>9985</v>
      </c>
      <c r="I8" s="598">
        <f t="shared" si="0"/>
        <v>0.28490541757817528</v>
      </c>
      <c r="J8" s="648">
        <f t="shared" si="1"/>
        <v>4.8167372574747465E-2</v>
      </c>
      <c r="L8" s="147" t="s">
        <v>38</v>
      </c>
      <c r="M8" s="148">
        <v>6110</v>
      </c>
      <c r="N8" s="148">
        <v>6601</v>
      </c>
    </row>
    <row r="9" spans="1:14" ht="18.75" x14ac:dyDescent="0.3">
      <c r="A9" s="649" t="s">
        <v>31</v>
      </c>
      <c r="B9" s="550">
        <v>9361</v>
      </c>
      <c r="C9" s="551">
        <v>8707</v>
      </c>
      <c r="D9" s="550">
        <v>10028</v>
      </c>
      <c r="E9" s="550">
        <v>11375</v>
      </c>
      <c r="F9" s="551">
        <v>11626</v>
      </c>
      <c r="G9" s="604">
        <f t="shared" si="2"/>
        <v>9750</v>
      </c>
      <c r="H9" s="647">
        <f t="shared" si="3"/>
        <v>9803</v>
      </c>
      <c r="I9" s="598">
        <f t="shared" si="0"/>
        <v>5.4358974358974356E-3</v>
      </c>
      <c r="J9" s="648">
        <f t="shared" si="1"/>
        <v>4.7289409449198738E-2</v>
      </c>
      <c r="L9" s="147" t="s">
        <v>35</v>
      </c>
      <c r="M9" s="148">
        <v>4606</v>
      </c>
      <c r="N9" s="148">
        <v>4864</v>
      </c>
    </row>
    <row r="10" spans="1:14" ht="18.75" x14ac:dyDescent="0.3">
      <c r="A10" s="649" t="s">
        <v>39</v>
      </c>
      <c r="B10" s="550">
        <v>6261</v>
      </c>
      <c r="C10" s="551">
        <v>7394</v>
      </c>
      <c r="D10" s="550">
        <v>8098</v>
      </c>
      <c r="E10" s="550">
        <v>7710</v>
      </c>
      <c r="F10" s="551">
        <v>8411</v>
      </c>
      <c r="G10" s="604">
        <f t="shared" si="2"/>
        <v>7163</v>
      </c>
      <c r="H10" s="647">
        <f t="shared" si="3"/>
        <v>6858</v>
      </c>
      <c r="I10" s="598">
        <f t="shared" si="0"/>
        <v>-4.2579924612592489E-2</v>
      </c>
      <c r="J10" s="648">
        <f t="shared" si="1"/>
        <v>3.3082808324248182E-2</v>
      </c>
      <c r="L10" s="147" t="s">
        <v>41</v>
      </c>
      <c r="M10" s="148">
        <v>4585</v>
      </c>
      <c r="N10" s="148">
        <v>4153</v>
      </c>
    </row>
    <row r="11" spans="1:14" ht="18.75" x14ac:dyDescent="0.3">
      <c r="A11" s="649" t="s">
        <v>38</v>
      </c>
      <c r="B11" s="550">
        <v>6190</v>
      </c>
      <c r="C11" s="551">
        <v>7597</v>
      </c>
      <c r="D11" s="550">
        <v>8706</v>
      </c>
      <c r="E11" s="550">
        <v>8679</v>
      </c>
      <c r="F11" s="551">
        <v>7536</v>
      </c>
      <c r="G11" s="604">
        <f t="shared" si="2"/>
        <v>6110</v>
      </c>
      <c r="H11" s="647">
        <f t="shared" si="3"/>
        <v>6601</v>
      </c>
      <c r="I11" s="598">
        <f t="shared" si="0"/>
        <v>8.0360065466448444E-2</v>
      </c>
      <c r="J11" s="648">
        <f t="shared" si="1"/>
        <v>3.1843047207401907E-2</v>
      </c>
      <c r="L11" s="147" t="s">
        <v>5</v>
      </c>
      <c r="M11" s="148">
        <v>4410</v>
      </c>
      <c r="N11" s="148">
        <v>5339</v>
      </c>
    </row>
    <row r="12" spans="1:14" ht="18.75" x14ac:dyDescent="0.3">
      <c r="A12" s="649" t="s">
        <v>5</v>
      </c>
      <c r="B12" s="550">
        <v>3620</v>
      </c>
      <c r="C12" s="551">
        <v>4153</v>
      </c>
      <c r="D12" s="550">
        <v>3641</v>
      </c>
      <c r="E12" s="550">
        <v>4961</v>
      </c>
      <c r="F12" s="551">
        <v>5374</v>
      </c>
      <c r="G12" s="604">
        <f t="shared" si="2"/>
        <v>4410</v>
      </c>
      <c r="H12" s="647">
        <f t="shared" si="3"/>
        <v>5339</v>
      </c>
      <c r="I12" s="598">
        <f t="shared" si="0"/>
        <v>0.21065759637188208</v>
      </c>
      <c r="J12" s="648">
        <f t="shared" si="1"/>
        <v>2.5755193007168425E-2</v>
      </c>
      <c r="L12" s="147" t="s">
        <v>52</v>
      </c>
      <c r="M12" s="148">
        <v>4399</v>
      </c>
      <c r="N12" s="148">
        <v>5060</v>
      </c>
    </row>
    <row r="13" spans="1:14" ht="18.75" x14ac:dyDescent="0.3">
      <c r="A13" s="649" t="s">
        <v>35</v>
      </c>
      <c r="B13" s="550">
        <v>6509</v>
      </c>
      <c r="C13" s="551">
        <v>5733</v>
      </c>
      <c r="D13" s="550">
        <v>6045</v>
      </c>
      <c r="E13" s="550">
        <v>6096</v>
      </c>
      <c r="F13" s="551">
        <v>5551</v>
      </c>
      <c r="G13" s="604">
        <f t="shared" si="2"/>
        <v>4606</v>
      </c>
      <c r="H13" s="647">
        <f t="shared" si="3"/>
        <v>4864</v>
      </c>
      <c r="I13" s="598">
        <f t="shared" si="0"/>
        <v>5.6013894919669995E-2</v>
      </c>
      <c r="J13" s="648">
        <f t="shared" si="1"/>
        <v>2.3463805728950592E-2</v>
      </c>
      <c r="L13" s="147" t="s">
        <v>56</v>
      </c>
      <c r="M13" s="148">
        <v>4064</v>
      </c>
      <c r="N13" s="148">
        <v>3928</v>
      </c>
    </row>
    <row r="14" spans="1:14" ht="18.75" x14ac:dyDescent="0.3">
      <c r="A14" s="649" t="s">
        <v>52</v>
      </c>
      <c r="B14" s="550">
        <v>2294</v>
      </c>
      <c r="C14" s="551">
        <v>3126</v>
      </c>
      <c r="D14" s="550">
        <v>3720</v>
      </c>
      <c r="E14" s="550">
        <v>4808</v>
      </c>
      <c r="F14" s="551">
        <v>5367</v>
      </c>
      <c r="G14" s="604">
        <f t="shared" si="2"/>
        <v>4399</v>
      </c>
      <c r="H14" s="647">
        <f t="shared" si="3"/>
        <v>5060</v>
      </c>
      <c r="I14" s="598">
        <f t="shared" si="0"/>
        <v>0.15026142305069334</v>
      </c>
      <c r="J14" s="648">
        <f t="shared" si="1"/>
        <v>2.4409304479541531E-2</v>
      </c>
      <c r="L14" s="147" t="s">
        <v>16</v>
      </c>
      <c r="M14" s="148">
        <v>3800</v>
      </c>
      <c r="N14" s="148">
        <v>1815</v>
      </c>
    </row>
    <row r="15" spans="1:14" ht="18.75" x14ac:dyDescent="0.3">
      <c r="A15" s="649" t="s">
        <v>11</v>
      </c>
      <c r="B15" s="550">
        <v>874</v>
      </c>
      <c r="C15" s="551">
        <v>1424</v>
      </c>
      <c r="D15" s="550">
        <v>1448</v>
      </c>
      <c r="E15" s="550">
        <v>1976</v>
      </c>
      <c r="F15" s="551">
        <v>2255</v>
      </c>
      <c r="G15" s="604">
        <f t="shared" si="2"/>
        <v>1893</v>
      </c>
      <c r="H15" s="647">
        <f t="shared" si="3"/>
        <v>2397</v>
      </c>
      <c r="I15" s="598">
        <f t="shared" si="0"/>
        <v>0.26624405705229792</v>
      </c>
      <c r="J15" s="648">
        <f t="shared" si="1"/>
        <v>1.1563063801869772E-2</v>
      </c>
      <c r="L15" s="147" t="s">
        <v>23</v>
      </c>
      <c r="M15" s="148">
        <v>2871</v>
      </c>
      <c r="N15" s="148">
        <v>3219</v>
      </c>
    </row>
    <row r="16" spans="1:14" ht="18.75" x14ac:dyDescent="0.3">
      <c r="A16" s="649" t="s">
        <v>56</v>
      </c>
      <c r="B16" s="550">
        <v>3894</v>
      </c>
      <c r="C16" s="551">
        <v>5700</v>
      </c>
      <c r="D16" s="550">
        <v>6079</v>
      </c>
      <c r="E16" s="550">
        <v>4986</v>
      </c>
      <c r="F16" s="551">
        <v>4831</v>
      </c>
      <c r="G16" s="604">
        <f t="shared" si="2"/>
        <v>4064</v>
      </c>
      <c r="H16" s="647">
        <f t="shared" si="3"/>
        <v>3928</v>
      </c>
      <c r="I16" s="598">
        <f t="shared" si="0"/>
        <v>-3.3464566929133861E-2</v>
      </c>
      <c r="J16" s="648">
        <f t="shared" si="1"/>
        <v>1.8948566797557138E-2</v>
      </c>
      <c r="L16" s="147" t="s">
        <v>19</v>
      </c>
      <c r="M16" s="148">
        <v>2556</v>
      </c>
      <c r="N16" s="148">
        <v>3813</v>
      </c>
    </row>
    <row r="17" spans="1:14" ht="18.75" x14ac:dyDescent="0.3">
      <c r="A17" s="649" t="s">
        <v>41</v>
      </c>
      <c r="B17" s="550">
        <v>3947</v>
      </c>
      <c r="C17" s="551">
        <v>4577</v>
      </c>
      <c r="D17" s="550">
        <v>4708</v>
      </c>
      <c r="E17" s="550">
        <v>4976</v>
      </c>
      <c r="F17" s="551">
        <v>4928</v>
      </c>
      <c r="G17" s="604">
        <f t="shared" si="2"/>
        <v>4585</v>
      </c>
      <c r="H17" s="647">
        <f t="shared" si="3"/>
        <v>4153</v>
      </c>
      <c r="I17" s="598">
        <f t="shared" si="0"/>
        <v>-9.4220283533260632E-2</v>
      </c>
      <c r="J17" s="648">
        <f t="shared" si="1"/>
        <v>2.0033960771449796E-2</v>
      </c>
      <c r="L17" s="147" t="s">
        <v>134</v>
      </c>
      <c r="M17" s="148">
        <v>2013</v>
      </c>
      <c r="N17" s="148">
        <v>2122</v>
      </c>
    </row>
    <row r="18" spans="1:14" ht="18.75" x14ac:dyDescent="0.3">
      <c r="A18" s="649" t="s">
        <v>19</v>
      </c>
      <c r="B18" s="550">
        <v>405</v>
      </c>
      <c r="C18" s="551">
        <v>743</v>
      </c>
      <c r="D18" s="550">
        <v>962</v>
      </c>
      <c r="E18" s="550">
        <v>1587</v>
      </c>
      <c r="F18" s="551">
        <v>3239</v>
      </c>
      <c r="G18" s="604">
        <f t="shared" si="2"/>
        <v>2556</v>
      </c>
      <c r="H18" s="647">
        <f t="shared" si="3"/>
        <v>3813</v>
      </c>
      <c r="I18" s="598">
        <f t="shared" si="0"/>
        <v>0.49178403755868544</v>
      </c>
      <c r="J18" s="648">
        <f t="shared" si="1"/>
        <v>1.8393809877567561E-2</v>
      </c>
      <c r="L18" s="147" t="s">
        <v>18</v>
      </c>
      <c r="M18" s="148">
        <v>1954</v>
      </c>
      <c r="N18" s="148">
        <v>2112</v>
      </c>
    </row>
    <row r="19" spans="1:14" ht="18.75" x14ac:dyDescent="0.3">
      <c r="A19" s="649" t="s">
        <v>23</v>
      </c>
      <c r="B19" s="550">
        <v>3564</v>
      </c>
      <c r="C19" s="551">
        <v>3285</v>
      </c>
      <c r="D19" s="550">
        <v>3602</v>
      </c>
      <c r="E19" s="550">
        <v>3440</v>
      </c>
      <c r="F19" s="551">
        <v>3443</v>
      </c>
      <c r="G19" s="604">
        <f t="shared" si="2"/>
        <v>2871</v>
      </c>
      <c r="H19" s="647">
        <f t="shared" si="3"/>
        <v>3219</v>
      </c>
      <c r="I19" s="598">
        <f t="shared" si="0"/>
        <v>0.12121212121212122</v>
      </c>
      <c r="J19" s="648">
        <f t="shared" si="1"/>
        <v>1.5528369786490945E-2</v>
      </c>
      <c r="L19" s="147" t="s">
        <v>33</v>
      </c>
      <c r="M19" s="148">
        <v>1915</v>
      </c>
      <c r="N19" s="148">
        <v>2073</v>
      </c>
    </row>
    <row r="20" spans="1:14" ht="18.75" x14ac:dyDescent="0.3">
      <c r="A20" s="649" t="s">
        <v>134</v>
      </c>
      <c r="B20" s="550">
        <v>400</v>
      </c>
      <c r="C20" s="551">
        <v>352</v>
      </c>
      <c r="D20" s="550">
        <v>607</v>
      </c>
      <c r="E20" s="550">
        <v>881</v>
      </c>
      <c r="F20" s="551">
        <v>2514</v>
      </c>
      <c r="G20" s="604">
        <f t="shared" si="2"/>
        <v>2013</v>
      </c>
      <c r="H20" s="647">
        <f t="shared" si="3"/>
        <v>2122</v>
      </c>
      <c r="I20" s="598">
        <f t="shared" si="0"/>
        <v>5.4148037754595132E-2</v>
      </c>
      <c r="J20" s="648">
        <f t="shared" si="1"/>
        <v>1.023647116711208E-2</v>
      </c>
      <c r="L20" s="147" t="s">
        <v>11</v>
      </c>
      <c r="M20" s="148">
        <v>1893</v>
      </c>
      <c r="N20" s="148">
        <v>2397</v>
      </c>
    </row>
    <row r="21" spans="1:14" ht="18.75" x14ac:dyDescent="0.3">
      <c r="A21" s="649" t="s">
        <v>18</v>
      </c>
      <c r="B21" s="550">
        <v>2002</v>
      </c>
      <c r="C21" s="551">
        <v>1728</v>
      </c>
      <c r="D21" s="550">
        <v>1609</v>
      </c>
      <c r="E21" s="550">
        <v>2047</v>
      </c>
      <c r="F21" s="551">
        <v>2382</v>
      </c>
      <c r="G21" s="604">
        <f t="shared" si="2"/>
        <v>1954</v>
      </c>
      <c r="H21" s="647">
        <f t="shared" si="3"/>
        <v>2112</v>
      </c>
      <c r="I21" s="598">
        <f t="shared" si="0"/>
        <v>8.0859774820880248E-2</v>
      </c>
      <c r="J21" s="648">
        <f t="shared" si="1"/>
        <v>1.0188231434939073E-2</v>
      </c>
      <c r="L21" s="147" t="s">
        <v>34</v>
      </c>
      <c r="M21" s="148">
        <v>1651</v>
      </c>
      <c r="N21" s="148">
        <v>1347</v>
      </c>
    </row>
    <row r="22" spans="1:14" ht="18.75" x14ac:dyDescent="0.3">
      <c r="A22" s="649" t="s">
        <v>33</v>
      </c>
      <c r="B22" s="550">
        <v>1902</v>
      </c>
      <c r="C22" s="551">
        <v>1646</v>
      </c>
      <c r="D22" s="550">
        <v>1777</v>
      </c>
      <c r="E22" s="550">
        <v>2271</v>
      </c>
      <c r="F22" s="551">
        <v>2322</v>
      </c>
      <c r="G22" s="604">
        <f t="shared" si="2"/>
        <v>1915</v>
      </c>
      <c r="H22" s="647">
        <f t="shared" si="3"/>
        <v>2073</v>
      </c>
      <c r="I22" s="598">
        <f t="shared" si="0"/>
        <v>8.2506527415143596E-2</v>
      </c>
      <c r="J22" s="648">
        <f t="shared" si="1"/>
        <v>1.0000096479464347E-2</v>
      </c>
      <c r="L22" s="147" t="s">
        <v>14</v>
      </c>
      <c r="M22" s="148">
        <v>1195</v>
      </c>
      <c r="N22" s="148">
        <v>1289</v>
      </c>
    </row>
    <row r="23" spans="1:14" ht="18.75" x14ac:dyDescent="0.3">
      <c r="A23" s="649" t="s">
        <v>16</v>
      </c>
      <c r="B23" s="550">
        <v>2580</v>
      </c>
      <c r="C23" s="551">
        <v>3791</v>
      </c>
      <c r="D23" s="550">
        <v>4795</v>
      </c>
      <c r="E23" s="550">
        <v>5483</v>
      </c>
      <c r="F23" s="551">
        <v>4651</v>
      </c>
      <c r="G23" s="604">
        <f t="shared" si="2"/>
        <v>3800</v>
      </c>
      <c r="H23" s="647">
        <f t="shared" si="3"/>
        <v>1815</v>
      </c>
      <c r="I23" s="598">
        <f t="shared" si="0"/>
        <v>-0.52236842105263159</v>
      </c>
      <c r="J23" s="648">
        <f t="shared" si="1"/>
        <v>8.7555113894007656E-3</v>
      </c>
      <c r="L23" s="147" t="s">
        <v>9</v>
      </c>
      <c r="M23" s="148">
        <v>1193</v>
      </c>
      <c r="N23" s="148">
        <v>1435</v>
      </c>
    </row>
    <row r="24" spans="1:14" ht="18.75" x14ac:dyDescent="0.3">
      <c r="A24" s="649" t="s">
        <v>45</v>
      </c>
      <c r="B24" s="550">
        <v>3</v>
      </c>
      <c r="C24" s="551">
        <v>7</v>
      </c>
      <c r="D24" s="550">
        <v>8</v>
      </c>
      <c r="E24" s="550">
        <v>172</v>
      </c>
      <c r="F24" s="551">
        <v>78</v>
      </c>
      <c r="G24" s="604">
        <f t="shared" si="2"/>
        <v>74</v>
      </c>
      <c r="H24" s="647">
        <f t="shared" si="3"/>
        <v>45</v>
      </c>
      <c r="I24" s="598">
        <f t="shared" si="0"/>
        <v>-0.39189189189189189</v>
      </c>
      <c r="J24" s="648">
        <f t="shared" si="1"/>
        <v>2.170787947785314E-4</v>
      </c>
      <c r="L24" s="147" t="s">
        <v>48</v>
      </c>
      <c r="M24" s="148">
        <v>1072</v>
      </c>
      <c r="N24" s="148">
        <v>741</v>
      </c>
    </row>
    <row r="25" spans="1:14" ht="18.75" x14ac:dyDescent="0.3">
      <c r="A25" s="649" t="s">
        <v>9</v>
      </c>
      <c r="B25" s="550">
        <v>2211</v>
      </c>
      <c r="C25" s="551">
        <v>1955</v>
      </c>
      <c r="D25" s="550">
        <v>1391</v>
      </c>
      <c r="E25" s="550">
        <v>1510</v>
      </c>
      <c r="F25" s="551">
        <v>1472</v>
      </c>
      <c r="G25" s="604">
        <f t="shared" si="2"/>
        <v>1193</v>
      </c>
      <c r="H25" s="647">
        <f t="shared" si="3"/>
        <v>1435</v>
      </c>
      <c r="I25" s="598">
        <f t="shared" si="0"/>
        <v>0.20284995808885165</v>
      </c>
      <c r="J25" s="648">
        <f t="shared" si="1"/>
        <v>6.9224015668265006E-3</v>
      </c>
      <c r="L25" s="147" t="s">
        <v>54</v>
      </c>
      <c r="M25" s="148">
        <v>1037</v>
      </c>
      <c r="N25" s="148">
        <v>1223</v>
      </c>
    </row>
    <row r="26" spans="1:14" ht="18.75" x14ac:dyDescent="0.3">
      <c r="A26" s="649" t="s">
        <v>54</v>
      </c>
      <c r="B26" s="550">
        <v>401</v>
      </c>
      <c r="C26" s="551">
        <v>625</v>
      </c>
      <c r="D26" s="550">
        <v>993</v>
      </c>
      <c r="E26" s="550">
        <v>1253</v>
      </c>
      <c r="F26" s="551">
        <v>1266</v>
      </c>
      <c r="G26" s="604">
        <f t="shared" si="2"/>
        <v>1037</v>
      </c>
      <c r="H26" s="647">
        <f t="shared" si="3"/>
        <v>1223</v>
      </c>
      <c r="I26" s="598">
        <f t="shared" si="0"/>
        <v>0.17936354869816779</v>
      </c>
      <c r="J26" s="648">
        <f t="shared" si="1"/>
        <v>5.8997192447587535E-3</v>
      </c>
      <c r="L26" s="147" t="s">
        <v>28</v>
      </c>
      <c r="M26" s="148">
        <v>982</v>
      </c>
      <c r="N26" s="148">
        <v>844</v>
      </c>
    </row>
    <row r="27" spans="1:14" ht="18.75" x14ac:dyDescent="0.3">
      <c r="A27" s="649" t="s">
        <v>34</v>
      </c>
      <c r="B27" s="550">
        <v>296</v>
      </c>
      <c r="C27" s="551">
        <v>756</v>
      </c>
      <c r="D27" s="550">
        <v>1185</v>
      </c>
      <c r="E27" s="550">
        <v>1750</v>
      </c>
      <c r="F27" s="551">
        <v>2003</v>
      </c>
      <c r="G27" s="604">
        <f t="shared" si="2"/>
        <v>1651</v>
      </c>
      <c r="H27" s="647">
        <f t="shared" si="3"/>
        <v>1347</v>
      </c>
      <c r="I27" s="598">
        <f t="shared" si="0"/>
        <v>-0.18413082980012113</v>
      </c>
      <c r="J27" s="648">
        <f t="shared" si="1"/>
        <v>6.4978919237040399E-3</v>
      </c>
      <c r="L27" s="147" t="s">
        <v>15</v>
      </c>
      <c r="M27" s="148">
        <v>884</v>
      </c>
      <c r="N27" s="148">
        <v>820</v>
      </c>
    </row>
    <row r="28" spans="1:14" ht="18.75" x14ac:dyDescent="0.3">
      <c r="A28" s="649" t="s">
        <v>14</v>
      </c>
      <c r="B28" s="550">
        <v>524</v>
      </c>
      <c r="C28" s="551">
        <v>718</v>
      </c>
      <c r="D28" s="550">
        <v>972</v>
      </c>
      <c r="E28" s="550">
        <v>1200</v>
      </c>
      <c r="F28" s="551">
        <v>1369</v>
      </c>
      <c r="G28" s="604">
        <f t="shared" si="2"/>
        <v>1195</v>
      </c>
      <c r="H28" s="647">
        <f t="shared" si="3"/>
        <v>1289</v>
      </c>
      <c r="I28" s="598">
        <f t="shared" si="0"/>
        <v>7.8661087866108786E-2</v>
      </c>
      <c r="J28" s="648">
        <f t="shared" si="1"/>
        <v>6.2181014771005988E-3</v>
      </c>
      <c r="L28" s="147" t="s">
        <v>22</v>
      </c>
      <c r="M28" s="148">
        <v>573</v>
      </c>
      <c r="N28" s="148">
        <v>678</v>
      </c>
    </row>
    <row r="29" spans="1:14" ht="18.75" x14ac:dyDescent="0.3">
      <c r="A29" s="649" t="s">
        <v>51</v>
      </c>
      <c r="B29" s="550">
        <v>59</v>
      </c>
      <c r="C29" s="551">
        <v>97</v>
      </c>
      <c r="D29" s="550">
        <v>130</v>
      </c>
      <c r="E29" s="550">
        <v>305</v>
      </c>
      <c r="F29" s="551">
        <v>637</v>
      </c>
      <c r="G29" s="604">
        <f t="shared" si="2"/>
        <v>500</v>
      </c>
      <c r="H29" s="647">
        <f t="shared" si="3"/>
        <v>827</v>
      </c>
      <c r="I29" s="598">
        <f t="shared" si="0"/>
        <v>0.65400000000000003</v>
      </c>
      <c r="J29" s="648">
        <f t="shared" si="1"/>
        <v>3.9894258507076766E-3</v>
      </c>
      <c r="L29" s="147" t="s">
        <v>51</v>
      </c>
      <c r="M29" s="148">
        <v>500</v>
      </c>
      <c r="N29" s="148">
        <v>827</v>
      </c>
    </row>
    <row r="30" spans="1:14" ht="18.75" x14ac:dyDescent="0.3">
      <c r="A30" s="649" t="s">
        <v>28</v>
      </c>
      <c r="B30" s="550">
        <v>1626</v>
      </c>
      <c r="C30" s="551">
        <v>1780</v>
      </c>
      <c r="D30" s="550">
        <v>1733</v>
      </c>
      <c r="E30" s="550">
        <v>1253</v>
      </c>
      <c r="F30" s="551">
        <v>1152</v>
      </c>
      <c r="G30" s="604">
        <f t="shared" si="2"/>
        <v>982</v>
      </c>
      <c r="H30" s="647">
        <f t="shared" si="3"/>
        <v>844</v>
      </c>
      <c r="I30" s="598">
        <f t="shared" si="0"/>
        <v>-0.14052953156822812</v>
      </c>
      <c r="J30" s="648">
        <f t="shared" si="1"/>
        <v>4.0714333954017887E-3</v>
      </c>
      <c r="L30" s="147" t="s">
        <v>47</v>
      </c>
      <c r="M30" s="148">
        <v>497</v>
      </c>
      <c r="N30" s="148">
        <v>374</v>
      </c>
    </row>
    <row r="31" spans="1:14" ht="18.75" x14ac:dyDescent="0.3">
      <c r="A31" s="649" t="s">
        <v>15</v>
      </c>
      <c r="B31" s="550">
        <v>1616</v>
      </c>
      <c r="C31" s="551">
        <v>2491</v>
      </c>
      <c r="D31" s="550">
        <v>3293</v>
      </c>
      <c r="E31" s="550">
        <v>3250</v>
      </c>
      <c r="F31" s="551">
        <v>1096</v>
      </c>
      <c r="G31" s="604">
        <f t="shared" si="2"/>
        <v>884</v>
      </c>
      <c r="H31" s="647">
        <f t="shared" si="3"/>
        <v>820</v>
      </c>
      <c r="I31" s="598">
        <f t="shared" si="0"/>
        <v>-7.2398190045248875E-2</v>
      </c>
      <c r="J31" s="648">
        <f t="shared" si="1"/>
        <v>3.9556580381865719E-3</v>
      </c>
      <c r="L31" s="147" t="s">
        <v>8</v>
      </c>
      <c r="M31" s="148">
        <v>350</v>
      </c>
      <c r="N31" s="148">
        <v>460</v>
      </c>
    </row>
    <row r="32" spans="1:14" ht="18.75" x14ac:dyDescent="0.3">
      <c r="A32" s="649" t="s">
        <v>22</v>
      </c>
      <c r="B32" s="550">
        <v>704</v>
      </c>
      <c r="C32" s="551">
        <v>447</v>
      </c>
      <c r="D32" s="550">
        <v>606</v>
      </c>
      <c r="E32" s="550">
        <v>796</v>
      </c>
      <c r="F32" s="551">
        <v>739</v>
      </c>
      <c r="G32" s="604">
        <f t="shared" si="2"/>
        <v>573</v>
      </c>
      <c r="H32" s="647">
        <f t="shared" si="3"/>
        <v>678</v>
      </c>
      <c r="I32" s="598">
        <f t="shared" si="0"/>
        <v>0.18324607329842932</v>
      </c>
      <c r="J32" s="648">
        <f t="shared" si="1"/>
        <v>3.2706538413298731E-3</v>
      </c>
      <c r="L32" s="147" t="s">
        <v>53</v>
      </c>
      <c r="M32" s="148">
        <v>307</v>
      </c>
      <c r="N32" s="148">
        <v>259</v>
      </c>
    </row>
    <row r="33" spans="1:14" ht="18.75" x14ac:dyDescent="0.3">
      <c r="A33" s="649" t="s">
        <v>48</v>
      </c>
      <c r="B33" s="550">
        <v>1530</v>
      </c>
      <c r="C33" s="551">
        <v>2318</v>
      </c>
      <c r="D33" s="550">
        <v>2560</v>
      </c>
      <c r="E33" s="550">
        <v>1975</v>
      </c>
      <c r="F33" s="551">
        <v>1433</v>
      </c>
      <c r="G33" s="604">
        <f t="shared" si="2"/>
        <v>1072</v>
      </c>
      <c r="H33" s="647">
        <f t="shared" si="3"/>
        <v>741</v>
      </c>
      <c r="I33" s="598">
        <f t="shared" si="0"/>
        <v>-0.3087686567164179</v>
      </c>
      <c r="J33" s="648">
        <f t="shared" si="1"/>
        <v>3.574564154019817E-3</v>
      </c>
      <c r="L33" s="147" t="s">
        <v>7</v>
      </c>
      <c r="M33" s="148">
        <v>228</v>
      </c>
      <c r="N33" s="148">
        <v>330</v>
      </c>
    </row>
    <row r="34" spans="1:14" ht="18.75" x14ac:dyDescent="0.3">
      <c r="A34" s="649" t="s">
        <v>8</v>
      </c>
      <c r="B34" s="550">
        <v>1373</v>
      </c>
      <c r="C34" s="551">
        <v>1623</v>
      </c>
      <c r="D34" s="550">
        <v>1058</v>
      </c>
      <c r="E34" s="550">
        <v>729</v>
      </c>
      <c r="F34" s="551">
        <v>427</v>
      </c>
      <c r="G34" s="604">
        <f t="shared" si="2"/>
        <v>350</v>
      </c>
      <c r="H34" s="647">
        <f t="shared" si="3"/>
        <v>460</v>
      </c>
      <c r="I34" s="598">
        <f t="shared" si="0"/>
        <v>0.31428571428571428</v>
      </c>
      <c r="J34" s="648">
        <f t="shared" si="1"/>
        <v>2.2190276799583207E-3</v>
      </c>
      <c r="L34" s="147" t="s">
        <v>44</v>
      </c>
      <c r="M34" s="148">
        <v>141</v>
      </c>
      <c r="N34" s="148">
        <v>374</v>
      </c>
    </row>
    <row r="35" spans="1:14" ht="18.75" x14ac:dyDescent="0.3">
      <c r="A35" s="649" t="s">
        <v>47</v>
      </c>
      <c r="B35" s="550">
        <v>662</v>
      </c>
      <c r="C35" s="551">
        <v>805</v>
      </c>
      <c r="D35" s="550">
        <v>1022</v>
      </c>
      <c r="E35" s="550">
        <v>898</v>
      </c>
      <c r="F35" s="551">
        <v>719</v>
      </c>
      <c r="G35" s="604">
        <f t="shared" si="2"/>
        <v>497</v>
      </c>
      <c r="H35" s="647">
        <f t="shared" si="3"/>
        <v>374</v>
      </c>
      <c r="I35" s="598">
        <f t="shared" si="0"/>
        <v>-0.24748490945674045</v>
      </c>
      <c r="J35" s="648">
        <f t="shared" si="1"/>
        <v>1.8041659832704609E-3</v>
      </c>
      <c r="L35" s="147" t="s">
        <v>36</v>
      </c>
      <c r="M35" s="148">
        <v>139</v>
      </c>
      <c r="N35" s="148">
        <v>62</v>
      </c>
    </row>
    <row r="36" spans="1:14" ht="18.75" x14ac:dyDescent="0.3">
      <c r="A36" s="649" t="s">
        <v>44</v>
      </c>
      <c r="B36" s="550">
        <v>36</v>
      </c>
      <c r="C36" s="551">
        <v>43</v>
      </c>
      <c r="D36" s="550">
        <v>37</v>
      </c>
      <c r="E36" s="550">
        <v>101</v>
      </c>
      <c r="F36" s="551">
        <v>175</v>
      </c>
      <c r="G36" s="604">
        <f t="shared" si="2"/>
        <v>141</v>
      </c>
      <c r="H36" s="647">
        <f t="shared" si="3"/>
        <v>374</v>
      </c>
      <c r="I36" s="598">
        <f t="shared" si="0"/>
        <v>1.6524822695035462</v>
      </c>
      <c r="J36" s="648">
        <f t="shared" si="1"/>
        <v>1.8041659832704609E-3</v>
      </c>
      <c r="L36" s="147" t="s">
        <v>24</v>
      </c>
      <c r="M36" s="148">
        <v>107</v>
      </c>
      <c r="N36" s="148">
        <v>91</v>
      </c>
    </row>
    <row r="37" spans="1:14" ht="18.75" x14ac:dyDescent="0.3">
      <c r="A37" s="649" t="s">
        <v>53</v>
      </c>
      <c r="B37" s="550">
        <v>258</v>
      </c>
      <c r="C37" s="551">
        <v>248</v>
      </c>
      <c r="D37" s="550">
        <v>226</v>
      </c>
      <c r="E37" s="550">
        <v>328</v>
      </c>
      <c r="F37" s="551">
        <v>351</v>
      </c>
      <c r="G37" s="604">
        <f t="shared" si="2"/>
        <v>307</v>
      </c>
      <c r="H37" s="647">
        <f t="shared" si="3"/>
        <v>259</v>
      </c>
      <c r="I37" s="598">
        <f t="shared" si="0"/>
        <v>-0.15635179153094461</v>
      </c>
      <c r="J37" s="648">
        <f t="shared" si="1"/>
        <v>1.2494090632808807E-3</v>
      </c>
      <c r="L37" s="147" t="s">
        <v>25</v>
      </c>
      <c r="M37" s="148">
        <v>75</v>
      </c>
      <c r="N37" s="148">
        <v>52</v>
      </c>
    </row>
    <row r="38" spans="1:14" ht="18.75" x14ac:dyDescent="0.3">
      <c r="A38" s="649" t="s">
        <v>7</v>
      </c>
      <c r="B38" s="550">
        <v>18</v>
      </c>
      <c r="C38" s="551">
        <v>127</v>
      </c>
      <c r="D38" s="550">
        <v>158</v>
      </c>
      <c r="E38" s="550">
        <v>289</v>
      </c>
      <c r="F38" s="551">
        <v>282</v>
      </c>
      <c r="G38" s="604">
        <f t="shared" si="2"/>
        <v>228</v>
      </c>
      <c r="H38" s="647">
        <f t="shared" si="3"/>
        <v>330</v>
      </c>
      <c r="I38" s="598">
        <f t="shared" si="0"/>
        <v>0.44736842105263158</v>
      </c>
      <c r="J38" s="648">
        <f t="shared" si="1"/>
        <v>1.5919111617092301E-3</v>
      </c>
      <c r="L38" s="147" t="s">
        <v>45</v>
      </c>
      <c r="M38" s="148">
        <v>74</v>
      </c>
      <c r="N38" s="148">
        <v>45</v>
      </c>
    </row>
    <row r="39" spans="1:14" ht="18.75" x14ac:dyDescent="0.3">
      <c r="A39" s="649" t="s">
        <v>36</v>
      </c>
      <c r="B39" s="550">
        <v>260</v>
      </c>
      <c r="C39" s="551">
        <v>204</v>
      </c>
      <c r="D39" s="550">
        <v>173</v>
      </c>
      <c r="E39" s="550">
        <v>152</v>
      </c>
      <c r="F39" s="551">
        <v>168</v>
      </c>
      <c r="G39" s="604">
        <f t="shared" si="2"/>
        <v>139</v>
      </c>
      <c r="H39" s="647">
        <f t="shared" si="3"/>
        <v>62</v>
      </c>
      <c r="I39" s="598">
        <f t="shared" si="0"/>
        <v>-0.5539568345323741</v>
      </c>
      <c r="J39" s="648">
        <f t="shared" si="1"/>
        <v>2.9908633947264325E-4</v>
      </c>
      <c r="L39" s="147" t="s">
        <v>27</v>
      </c>
      <c r="M39" s="148">
        <v>56</v>
      </c>
      <c r="N39" s="148">
        <v>66</v>
      </c>
    </row>
    <row r="40" spans="1:14" ht="18.75" x14ac:dyDescent="0.3">
      <c r="A40" s="649" t="s">
        <v>24</v>
      </c>
      <c r="B40" s="550">
        <v>95</v>
      </c>
      <c r="C40" s="551">
        <v>106</v>
      </c>
      <c r="D40" s="550">
        <v>103</v>
      </c>
      <c r="E40" s="550">
        <v>94</v>
      </c>
      <c r="F40" s="551">
        <v>127</v>
      </c>
      <c r="G40" s="604">
        <f t="shared" si="2"/>
        <v>107</v>
      </c>
      <c r="H40" s="647">
        <f t="shared" si="3"/>
        <v>91</v>
      </c>
      <c r="I40" s="598">
        <f t="shared" si="0"/>
        <v>-0.14953271028037382</v>
      </c>
      <c r="J40" s="648">
        <f t="shared" si="1"/>
        <v>4.3898156277436348E-4</v>
      </c>
      <c r="L40" s="147" t="s">
        <v>17</v>
      </c>
      <c r="M40" s="148">
        <v>52</v>
      </c>
      <c r="N40" s="148">
        <v>44</v>
      </c>
    </row>
    <row r="41" spans="1:14" ht="18.75" x14ac:dyDescent="0.3">
      <c r="A41" s="649" t="s">
        <v>49</v>
      </c>
      <c r="B41" s="550">
        <v>0</v>
      </c>
      <c r="C41" s="551">
        <v>0</v>
      </c>
      <c r="D41" s="550">
        <v>0</v>
      </c>
      <c r="E41" s="550">
        <v>0</v>
      </c>
      <c r="F41" s="551">
        <v>66</v>
      </c>
      <c r="G41" s="604">
        <f t="shared" si="2"/>
        <v>39</v>
      </c>
      <c r="H41" s="647">
        <f t="shared" si="3"/>
        <v>163</v>
      </c>
      <c r="I41" s="598">
        <f t="shared" si="0"/>
        <v>3.1794871794871793</v>
      </c>
      <c r="J41" s="648">
        <f t="shared" si="1"/>
        <v>7.8630763442001368E-4</v>
      </c>
      <c r="L41" s="147" t="s">
        <v>37</v>
      </c>
      <c r="M41" s="148">
        <v>40</v>
      </c>
      <c r="N41" s="148">
        <v>16</v>
      </c>
    </row>
    <row r="42" spans="1:14" ht="18.75" x14ac:dyDescent="0.3">
      <c r="A42" s="649" t="s">
        <v>27</v>
      </c>
      <c r="B42" s="550">
        <v>16</v>
      </c>
      <c r="C42" s="551">
        <v>9</v>
      </c>
      <c r="D42" s="550">
        <v>20</v>
      </c>
      <c r="E42" s="550">
        <v>80</v>
      </c>
      <c r="F42" s="551">
        <v>60</v>
      </c>
      <c r="G42" s="604">
        <f t="shared" si="2"/>
        <v>56</v>
      </c>
      <c r="H42" s="647">
        <f t="shared" si="3"/>
        <v>66</v>
      </c>
      <c r="I42" s="598">
        <f t="shared" si="0"/>
        <v>0.17857142857142858</v>
      </c>
      <c r="J42" s="648">
        <f t="shared" si="1"/>
        <v>3.1838223234184604E-4</v>
      </c>
      <c r="L42" s="147" t="s">
        <v>49</v>
      </c>
      <c r="M42" s="148">
        <v>39</v>
      </c>
      <c r="N42" s="148">
        <v>163</v>
      </c>
    </row>
    <row r="43" spans="1:14" ht="18.75" x14ac:dyDescent="0.3">
      <c r="A43" s="649" t="s">
        <v>25</v>
      </c>
      <c r="B43" s="550">
        <v>236</v>
      </c>
      <c r="C43" s="551">
        <v>123</v>
      </c>
      <c r="D43" s="550">
        <v>19</v>
      </c>
      <c r="E43" s="550">
        <v>117</v>
      </c>
      <c r="F43" s="551">
        <v>82</v>
      </c>
      <c r="G43" s="604">
        <f t="shared" si="2"/>
        <v>75</v>
      </c>
      <c r="H43" s="647">
        <f t="shared" si="3"/>
        <v>52</v>
      </c>
      <c r="I43" s="598">
        <f t="shared" si="0"/>
        <v>-0.30666666666666664</v>
      </c>
      <c r="J43" s="648">
        <f t="shared" si="1"/>
        <v>2.508466072996363E-4</v>
      </c>
      <c r="L43" s="147" t="s">
        <v>13</v>
      </c>
      <c r="M43" s="148">
        <v>35</v>
      </c>
      <c r="N43" s="148">
        <v>37</v>
      </c>
    </row>
    <row r="44" spans="1:14" ht="18.75" x14ac:dyDescent="0.3">
      <c r="A44" s="649" t="s">
        <v>13</v>
      </c>
      <c r="B44" s="550">
        <v>309</v>
      </c>
      <c r="C44" s="551">
        <v>290</v>
      </c>
      <c r="D44" s="550">
        <v>79</v>
      </c>
      <c r="E44" s="550">
        <v>49</v>
      </c>
      <c r="F44" s="551">
        <v>41</v>
      </c>
      <c r="G44" s="604">
        <f t="shared" si="2"/>
        <v>35</v>
      </c>
      <c r="H44" s="647">
        <f t="shared" si="3"/>
        <v>37</v>
      </c>
      <c r="I44" s="598">
        <f t="shared" si="0"/>
        <v>5.7142857142857141E-2</v>
      </c>
      <c r="J44" s="648">
        <f t="shared" si="1"/>
        <v>1.7848700904012581E-4</v>
      </c>
      <c r="L44" s="147" t="s">
        <v>43</v>
      </c>
      <c r="M44" s="148">
        <v>34</v>
      </c>
      <c r="N44" s="148">
        <v>8</v>
      </c>
    </row>
    <row r="45" spans="1:14" ht="18.75" x14ac:dyDescent="0.3">
      <c r="A45" s="649" t="s">
        <v>43</v>
      </c>
      <c r="B45" s="550">
        <v>275</v>
      </c>
      <c r="C45" s="551">
        <v>162</v>
      </c>
      <c r="D45" s="550">
        <v>120</v>
      </c>
      <c r="E45" s="550">
        <v>101</v>
      </c>
      <c r="F45" s="551">
        <v>38</v>
      </c>
      <c r="G45" s="604">
        <f t="shared" si="2"/>
        <v>34</v>
      </c>
      <c r="H45" s="647">
        <f t="shared" si="3"/>
        <v>8</v>
      </c>
      <c r="I45" s="598">
        <f t="shared" si="0"/>
        <v>-0.76470588235294112</v>
      </c>
      <c r="J45" s="648">
        <f t="shared" si="1"/>
        <v>3.8591785738405577E-5</v>
      </c>
      <c r="L45" s="147" t="s">
        <v>32</v>
      </c>
      <c r="M45" s="148">
        <v>18</v>
      </c>
      <c r="N45" s="148">
        <v>32</v>
      </c>
    </row>
    <row r="46" spans="1:14" ht="18.75" x14ac:dyDescent="0.3">
      <c r="A46" s="649" t="s">
        <v>17</v>
      </c>
      <c r="B46" s="550">
        <v>334</v>
      </c>
      <c r="C46" s="551">
        <v>292</v>
      </c>
      <c r="D46" s="550">
        <v>183</v>
      </c>
      <c r="E46" s="550">
        <v>91</v>
      </c>
      <c r="F46" s="551">
        <v>58</v>
      </c>
      <c r="G46" s="604">
        <f t="shared" si="2"/>
        <v>52</v>
      </c>
      <c r="H46" s="647">
        <f t="shared" si="3"/>
        <v>44</v>
      </c>
      <c r="I46" s="598">
        <f t="shared" si="0"/>
        <v>-0.15384615384615385</v>
      </c>
      <c r="J46" s="648">
        <f t="shared" si="1"/>
        <v>2.1225482156123069E-4</v>
      </c>
      <c r="L46" s="147" t="s">
        <v>4</v>
      </c>
      <c r="M46" s="148">
        <v>4</v>
      </c>
      <c r="N46" s="148">
        <v>3</v>
      </c>
    </row>
    <row r="47" spans="1:14" ht="18.75" x14ac:dyDescent="0.3">
      <c r="A47" s="649" t="s">
        <v>32</v>
      </c>
      <c r="B47" s="550">
        <v>916</v>
      </c>
      <c r="C47" s="551">
        <v>437</v>
      </c>
      <c r="D47" s="550">
        <v>259</v>
      </c>
      <c r="E47" s="550">
        <v>51</v>
      </c>
      <c r="F47" s="551">
        <v>23</v>
      </c>
      <c r="G47" s="604">
        <f t="shared" si="2"/>
        <v>18</v>
      </c>
      <c r="H47" s="647">
        <f t="shared" si="3"/>
        <v>32</v>
      </c>
      <c r="I47" s="598">
        <f t="shared" si="0"/>
        <v>0.77777777777777779</v>
      </c>
      <c r="J47" s="648">
        <f t="shared" si="1"/>
        <v>1.5436714295362231E-4</v>
      </c>
      <c r="L47" s="147" t="s">
        <v>30</v>
      </c>
      <c r="M47" s="148">
        <v>3</v>
      </c>
      <c r="N47" s="148"/>
    </row>
    <row r="48" spans="1:14" ht="19.5" thickBot="1" x14ac:dyDescent="0.35">
      <c r="A48" s="650" t="s">
        <v>37</v>
      </c>
      <c r="B48" s="556">
        <v>0</v>
      </c>
      <c r="C48" s="557">
        <v>7</v>
      </c>
      <c r="D48" s="556">
        <v>16</v>
      </c>
      <c r="E48" s="556">
        <v>37</v>
      </c>
      <c r="F48" s="557">
        <v>43</v>
      </c>
      <c r="G48" s="604">
        <f t="shared" si="2"/>
        <v>40</v>
      </c>
      <c r="H48" s="647">
        <f t="shared" si="3"/>
        <v>16</v>
      </c>
      <c r="I48" s="606">
        <f t="shared" si="0"/>
        <v>-0.6</v>
      </c>
      <c r="J48" s="660">
        <f t="shared" si="1"/>
        <v>7.7183571476811155E-5</v>
      </c>
      <c r="L48" s="147" t="s">
        <v>60</v>
      </c>
      <c r="M48" s="148">
        <v>3</v>
      </c>
      <c r="N48" s="148">
        <v>13</v>
      </c>
    </row>
    <row r="49" spans="1:14" ht="19.5" thickBot="1" x14ac:dyDescent="0.35">
      <c r="A49" s="657" t="s">
        <v>68</v>
      </c>
      <c r="B49" s="586">
        <v>7794</v>
      </c>
      <c r="C49" s="587">
        <v>221</v>
      </c>
      <c r="D49" s="586">
        <v>160</v>
      </c>
      <c r="E49" s="586">
        <v>28</v>
      </c>
      <c r="F49" s="587">
        <v>17</v>
      </c>
      <c r="G49" s="588">
        <f>G4-(SUM(G5:G48))</f>
        <v>17</v>
      </c>
      <c r="H49" s="588">
        <f>H4-(SUM(H5:H48))</f>
        <v>25</v>
      </c>
      <c r="I49" s="589">
        <f t="shared" si="0"/>
        <v>0.47058823529411764</v>
      </c>
      <c r="J49" s="659">
        <f t="shared" si="1"/>
        <v>1.2059933043251744E-4</v>
      </c>
      <c r="L49" s="147" t="s">
        <v>3</v>
      </c>
      <c r="M49" s="148">
        <v>3</v>
      </c>
      <c r="N49" s="148"/>
    </row>
    <row r="50" spans="1:14" ht="19.5" thickBot="1" x14ac:dyDescent="0.35">
      <c r="A50" s="651" t="s">
        <v>69</v>
      </c>
      <c r="B50" s="652">
        <v>501396</v>
      </c>
      <c r="C50" s="652">
        <v>602185</v>
      </c>
      <c r="D50" s="652">
        <v>625604</v>
      </c>
      <c r="E50" s="652">
        <v>625517</v>
      </c>
      <c r="F50" s="653">
        <v>583290</v>
      </c>
      <c r="G50" s="654">
        <f>G3+G4</f>
        <v>476575</v>
      </c>
      <c r="H50" s="654">
        <f>H3+H4</f>
        <v>563883</v>
      </c>
      <c r="I50" s="655">
        <f t="shared" si="0"/>
        <v>0.18319886691496617</v>
      </c>
      <c r="J50" s="656"/>
      <c r="L50" s="147" t="s">
        <v>61</v>
      </c>
      <c r="M50" s="148">
        <v>1</v>
      </c>
      <c r="N50" s="148"/>
    </row>
    <row r="51" spans="1:14" x14ac:dyDescent="0.25">
      <c r="L51" s="147" t="s">
        <v>65</v>
      </c>
      <c r="M51" s="148">
        <v>1</v>
      </c>
      <c r="N51" s="148">
        <v>7</v>
      </c>
    </row>
    <row r="52" spans="1:14" x14ac:dyDescent="0.25">
      <c r="L52" s="147" t="s">
        <v>58</v>
      </c>
      <c r="M52" s="148">
        <v>1</v>
      </c>
      <c r="N52" s="148">
        <v>1</v>
      </c>
    </row>
    <row r="53" spans="1:14" x14ac:dyDescent="0.25">
      <c r="L53" s="147" t="s">
        <v>42</v>
      </c>
      <c r="M53" s="148">
        <v>1</v>
      </c>
      <c r="N53" s="148">
        <v>1</v>
      </c>
    </row>
    <row r="54" spans="1:14" x14ac:dyDescent="0.25">
      <c r="L54" s="149" t="s">
        <v>69</v>
      </c>
      <c r="M54" s="150">
        <v>172916</v>
      </c>
      <c r="N54" s="150">
        <v>189415</v>
      </c>
    </row>
  </sheetData>
  <autoFilter ref="A2:J48">
    <sortState ref="A3:J50">
      <sortCondition descending="1" ref="H2:H50"/>
    </sortState>
  </autoFilter>
  <mergeCells count="1">
    <mergeCell ref="A1:J1"/>
  </mergeCells>
  <pageMargins left="0.25" right="0.25" top="0.75" bottom="0.75" header="0.3" footer="0.3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K35"/>
  <sheetViews>
    <sheetView zoomScale="85" zoomScaleNormal="85" workbookViewId="0">
      <selection activeCell="AC25" sqref="AC25"/>
    </sheetView>
  </sheetViews>
  <sheetFormatPr defaultColWidth="8.85546875" defaultRowHeight="15" x14ac:dyDescent="0.25"/>
  <cols>
    <col min="1" max="1" width="20.140625" bestFit="1" customWidth="1"/>
    <col min="2" max="10" width="11" hidden="1" customWidth="1"/>
    <col min="11" max="13" width="13" hidden="1" customWidth="1"/>
    <col min="14" max="19" width="8.85546875" hidden="1" customWidth="1"/>
    <col min="20" max="28" width="8.85546875" customWidth="1"/>
    <col min="35" max="37" width="9.140625" customWidth="1"/>
    <col min="38" max="16384" width="8.85546875" style="21"/>
  </cols>
  <sheetData>
    <row r="1" spans="1:37" ht="16.5" thickBot="1" x14ac:dyDescent="0.3">
      <c r="A1" s="788" t="s">
        <v>133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90"/>
    </row>
    <row r="2" spans="1:37" x14ac:dyDescent="0.25">
      <c r="A2" s="745" t="s">
        <v>119</v>
      </c>
      <c r="B2" s="746">
        <v>2008</v>
      </c>
      <c r="C2" s="746"/>
      <c r="D2" s="746"/>
      <c r="E2" s="746">
        <v>2009</v>
      </c>
      <c r="F2" s="746"/>
      <c r="G2" s="746"/>
      <c r="H2" s="746">
        <v>2010</v>
      </c>
      <c r="I2" s="746"/>
      <c r="J2" s="746"/>
      <c r="K2" s="746">
        <v>2011</v>
      </c>
      <c r="L2" s="746"/>
      <c r="M2" s="746"/>
      <c r="N2" s="746">
        <v>2012</v>
      </c>
      <c r="O2" s="746"/>
      <c r="P2" s="746"/>
      <c r="Q2" s="746">
        <v>2013</v>
      </c>
      <c r="R2" s="746"/>
      <c r="S2" s="792"/>
      <c r="T2" s="745">
        <v>2014</v>
      </c>
      <c r="U2" s="746"/>
      <c r="V2" s="747"/>
      <c r="W2" s="745">
        <v>2015</v>
      </c>
      <c r="X2" s="746"/>
      <c r="Y2" s="747"/>
      <c r="Z2" s="745">
        <v>2016</v>
      </c>
      <c r="AA2" s="746"/>
      <c r="AB2" s="747"/>
      <c r="AC2" s="745" t="s">
        <v>222</v>
      </c>
      <c r="AD2" s="746"/>
      <c r="AE2" s="747"/>
      <c r="AF2" s="745" t="s">
        <v>223</v>
      </c>
      <c r="AG2" s="746"/>
      <c r="AH2" s="747"/>
      <c r="AI2" s="745" t="s">
        <v>83</v>
      </c>
      <c r="AJ2" s="746"/>
      <c r="AK2" s="747"/>
    </row>
    <row r="3" spans="1:37" ht="15.75" thickBot="1" x14ac:dyDescent="0.3">
      <c r="A3" s="791"/>
      <c r="B3" s="311" t="s">
        <v>117</v>
      </c>
      <c r="C3" s="312" t="s">
        <v>118</v>
      </c>
      <c r="D3" s="313" t="s">
        <v>70</v>
      </c>
      <c r="E3" s="311" t="s">
        <v>117</v>
      </c>
      <c r="F3" s="312" t="s">
        <v>118</v>
      </c>
      <c r="G3" s="313" t="s">
        <v>70</v>
      </c>
      <c r="H3" s="311" t="s">
        <v>117</v>
      </c>
      <c r="I3" s="312" t="s">
        <v>118</v>
      </c>
      <c r="J3" s="313" t="s">
        <v>70</v>
      </c>
      <c r="K3" s="311" t="s">
        <v>117</v>
      </c>
      <c r="L3" s="312" t="s">
        <v>118</v>
      </c>
      <c r="M3" s="313" t="s">
        <v>70</v>
      </c>
      <c r="N3" s="311" t="s">
        <v>117</v>
      </c>
      <c r="O3" s="312" t="s">
        <v>118</v>
      </c>
      <c r="P3" s="313" t="s">
        <v>70</v>
      </c>
      <c r="Q3" s="212" t="s">
        <v>117</v>
      </c>
      <c r="R3" s="213" t="s">
        <v>118</v>
      </c>
      <c r="S3" s="214" t="s">
        <v>70</v>
      </c>
      <c r="T3" s="212" t="s">
        <v>117</v>
      </c>
      <c r="U3" s="213" t="s">
        <v>118</v>
      </c>
      <c r="V3" s="214" t="s">
        <v>70</v>
      </c>
      <c r="W3" s="212" t="s">
        <v>117</v>
      </c>
      <c r="X3" s="213" t="s">
        <v>118</v>
      </c>
      <c r="Y3" s="214" t="s">
        <v>70</v>
      </c>
      <c r="Z3" s="212" t="s">
        <v>117</v>
      </c>
      <c r="AA3" s="213" t="s">
        <v>118</v>
      </c>
      <c r="AB3" s="214" t="s">
        <v>70</v>
      </c>
      <c r="AC3" s="212" t="s">
        <v>117</v>
      </c>
      <c r="AD3" s="213" t="s">
        <v>118</v>
      </c>
      <c r="AE3" s="214" t="s">
        <v>70</v>
      </c>
      <c r="AF3" s="212" t="s">
        <v>117</v>
      </c>
      <c r="AG3" s="213" t="s">
        <v>118</v>
      </c>
      <c r="AH3" s="214" t="s">
        <v>70</v>
      </c>
      <c r="AI3" s="54" t="s">
        <v>117</v>
      </c>
      <c r="AJ3" s="55" t="s">
        <v>118</v>
      </c>
      <c r="AK3" s="56" t="s">
        <v>70</v>
      </c>
    </row>
    <row r="4" spans="1:37" ht="15.75" thickBot="1" x14ac:dyDescent="0.3">
      <c r="A4" s="302" t="s">
        <v>88</v>
      </c>
      <c r="B4" s="303">
        <v>54762</v>
      </c>
      <c r="C4" s="304">
        <v>180974</v>
      </c>
      <c r="D4" s="304">
        <v>235736</v>
      </c>
      <c r="E4" s="304">
        <v>70735</v>
      </c>
      <c r="F4" s="304">
        <v>146418</v>
      </c>
      <c r="G4" s="304">
        <v>217153</v>
      </c>
      <c r="H4" s="304">
        <v>101157</v>
      </c>
      <c r="I4" s="304">
        <v>156718</v>
      </c>
      <c r="J4" s="304">
        <v>257875</v>
      </c>
      <c r="K4" s="304">
        <v>121518</v>
      </c>
      <c r="L4" s="304">
        <v>160284</v>
      </c>
      <c r="M4" s="304">
        <v>281802</v>
      </c>
      <c r="N4" s="304">
        <v>117110</v>
      </c>
      <c r="O4" s="304">
        <v>166655</v>
      </c>
      <c r="P4" s="304">
        <v>283765</v>
      </c>
      <c r="Q4" s="304">
        <v>127529</v>
      </c>
      <c r="R4" s="304">
        <v>153353</v>
      </c>
      <c r="S4" s="304">
        <v>280882</v>
      </c>
      <c r="T4" s="305">
        <v>131023</v>
      </c>
      <c r="U4" s="306">
        <v>144773</v>
      </c>
      <c r="V4" s="307">
        <v>275796</v>
      </c>
      <c r="W4" s="305">
        <v>139251</v>
      </c>
      <c r="X4" s="306">
        <v>137286</v>
      </c>
      <c r="Y4" s="307">
        <v>276537</v>
      </c>
      <c r="Z4" s="305">
        <v>140283</v>
      </c>
      <c r="AA4" s="306">
        <v>158690</v>
      </c>
      <c r="AB4" s="307">
        <v>298973</v>
      </c>
      <c r="AC4" s="305">
        <f>AC5+AC6+AC7</f>
        <v>130512</v>
      </c>
      <c r="AD4" s="306">
        <f t="shared" ref="AD4:AH4" si="0">AD5+AD6+AD7</f>
        <v>116455</v>
      </c>
      <c r="AE4" s="307">
        <f t="shared" si="0"/>
        <v>246967</v>
      </c>
      <c r="AF4" s="305">
        <f t="shared" si="0"/>
        <v>137828</v>
      </c>
      <c r="AG4" s="306">
        <f t="shared" si="0"/>
        <v>127764</v>
      </c>
      <c r="AH4" s="307">
        <f t="shared" si="0"/>
        <v>265592</v>
      </c>
      <c r="AI4" s="308">
        <f>(AF4-AC4)/AC4</f>
        <v>5.6056148093661884E-2</v>
      </c>
      <c r="AJ4" s="309">
        <f t="shared" ref="AJ4:AK4" si="1">(AG4-AD4)/AD4</f>
        <v>9.7110471856081751E-2</v>
      </c>
      <c r="AK4" s="310">
        <f t="shared" si="1"/>
        <v>7.5414933979033635E-2</v>
      </c>
    </row>
    <row r="5" spans="1:37" x14ac:dyDescent="0.25">
      <c r="A5" s="379" t="s">
        <v>90</v>
      </c>
      <c r="B5" s="11">
        <v>23239</v>
      </c>
      <c r="C5" s="11">
        <v>39058</v>
      </c>
      <c r="D5" s="11">
        <v>62297</v>
      </c>
      <c r="E5" s="11">
        <v>33544</v>
      </c>
      <c r="F5" s="11">
        <v>38837</v>
      </c>
      <c r="G5" s="11">
        <v>72381</v>
      </c>
      <c r="H5" s="11">
        <v>39584</v>
      </c>
      <c r="I5" s="11">
        <v>35417</v>
      </c>
      <c r="J5" s="11">
        <v>75001</v>
      </c>
      <c r="K5" s="11">
        <v>39841</v>
      </c>
      <c r="L5" s="11">
        <v>36294</v>
      </c>
      <c r="M5" s="11">
        <v>76135</v>
      </c>
      <c r="N5" s="11">
        <v>39607</v>
      </c>
      <c r="O5" s="11">
        <v>36851</v>
      </c>
      <c r="P5" s="11">
        <v>76458</v>
      </c>
      <c r="Q5" s="11">
        <v>48683</v>
      </c>
      <c r="R5" s="11">
        <v>37481</v>
      </c>
      <c r="S5" s="11">
        <v>86164</v>
      </c>
      <c r="T5" s="291">
        <v>46345</v>
      </c>
      <c r="U5" s="292">
        <v>31921</v>
      </c>
      <c r="V5" s="293">
        <v>78266</v>
      </c>
      <c r="W5" s="291">
        <v>43874</v>
      </c>
      <c r="X5" s="292">
        <v>30343</v>
      </c>
      <c r="Y5" s="293">
        <v>74217</v>
      </c>
      <c r="Z5" s="291">
        <v>40884</v>
      </c>
      <c r="AA5" s="292">
        <v>34221</v>
      </c>
      <c r="AB5" s="293">
        <v>75105</v>
      </c>
      <c r="AC5" s="678">
        <v>28216</v>
      </c>
      <c r="AD5" s="679">
        <v>33866</v>
      </c>
      <c r="AE5" s="680">
        <f>SUM(AC5:AD5)</f>
        <v>62082</v>
      </c>
      <c r="AF5" s="678">
        <v>26867</v>
      </c>
      <c r="AG5" s="679">
        <v>37812</v>
      </c>
      <c r="AH5" s="680">
        <f>SUM(AF5:AG5)</f>
        <v>64679</v>
      </c>
      <c r="AI5" s="282">
        <f t="shared" ref="AI5:AI35" si="2">(AF5-AC5)/AC5</f>
        <v>-4.7809753331443154E-2</v>
      </c>
      <c r="AJ5" s="283">
        <f t="shared" ref="AJ5:AJ35" si="3">(AG5-AD5)/AD5</f>
        <v>0.11651804169373413</v>
      </c>
      <c r="AK5" s="284">
        <f t="shared" ref="AK5:AK35" si="4">(AH5-AE5)/AE5</f>
        <v>4.1831770883669982E-2</v>
      </c>
    </row>
    <row r="6" spans="1:37" x14ac:dyDescent="0.25">
      <c r="A6" s="380" t="s">
        <v>91</v>
      </c>
      <c r="B6" s="11">
        <v>3999</v>
      </c>
      <c r="C6" s="11">
        <v>26416</v>
      </c>
      <c r="D6" s="11">
        <v>30415</v>
      </c>
      <c r="E6" s="11">
        <v>5314</v>
      </c>
      <c r="F6" s="11">
        <v>27021</v>
      </c>
      <c r="G6" s="11">
        <v>32335</v>
      </c>
      <c r="H6" s="11">
        <v>9425</v>
      </c>
      <c r="I6" s="11">
        <v>25085</v>
      </c>
      <c r="J6" s="11">
        <v>34510</v>
      </c>
      <c r="K6" s="11">
        <v>14619</v>
      </c>
      <c r="L6" s="11">
        <v>23560</v>
      </c>
      <c r="M6" s="11">
        <v>38179</v>
      </c>
      <c r="N6" s="11">
        <v>12146</v>
      </c>
      <c r="O6" s="11">
        <v>24113</v>
      </c>
      <c r="P6" s="11">
        <v>36259</v>
      </c>
      <c r="Q6" s="11">
        <v>18749</v>
      </c>
      <c r="R6" s="11">
        <v>23521</v>
      </c>
      <c r="S6" s="11">
        <v>42270</v>
      </c>
      <c r="T6" s="294">
        <v>15586</v>
      </c>
      <c r="U6" s="11">
        <v>24294</v>
      </c>
      <c r="V6" s="295">
        <v>39880</v>
      </c>
      <c r="W6" s="294">
        <v>18437</v>
      </c>
      <c r="X6" s="11">
        <v>22968</v>
      </c>
      <c r="Y6" s="295">
        <v>41405</v>
      </c>
      <c r="Z6" s="294">
        <v>16140</v>
      </c>
      <c r="AA6" s="11">
        <v>22954</v>
      </c>
      <c r="AB6" s="295">
        <v>39094</v>
      </c>
      <c r="AC6" s="681">
        <v>18725</v>
      </c>
      <c r="AD6" s="682">
        <v>12901</v>
      </c>
      <c r="AE6" s="683">
        <f t="shared" ref="AE6:AE34" si="5">SUM(AC6:AD6)</f>
        <v>31626</v>
      </c>
      <c r="AF6" s="681">
        <v>22015</v>
      </c>
      <c r="AG6" s="682">
        <v>17075</v>
      </c>
      <c r="AH6" s="683">
        <f t="shared" ref="AH6:AH34" si="6">SUM(AF6:AG6)</f>
        <v>39090</v>
      </c>
      <c r="AI6" s="277">
        <f t="shared" si="2"/>
        <v>0.17570093457943925</v>
      </c>
      <c r="AJ6" s="12">
        <f t="shared" si="3"/>
        <v>0.32354081078986124</v>
      </c>
      <c r="AK6" s="278">
        <f t="shared" si="4"/>
        <v>0.23600834756213243</v>
      </c>
    </row>
    <row r="7" spans="1:37" ht="15.75" thickBot="1" x14ac:dyDescent="0.3">
      <c r="A7" s="381" t="s">
        <v>89</v>
      </c>
      <c r="B7" s="11">
        <v>27524</v>
      </c>
      <c r="C7" s="11">
        <v>115500</v>
      </c>
      <c r="D7" s="11">
        <v>143024</v>
      </c>
      <c r="E7" s="11">
        <v>31877</v>
      </c>
      <c r="F7" s="11">
        <v>80560</v>
      </c>
      <c r="G7" s="11">
        <v>112437</v>
      </c>
      <c r="H7" s="11">
        <v>52148</v>
      </c>
      <c r="I7" s="11">
        <v>96216</v>
      </c>
      <c r="J7" s="11">
        <v>148364</v>
      </c>
      <c r="K7" s="11">
        <v>67058</v>
      </c>
      <c r="L7" s="11">
        <v>100430</v>
      </c>
      <c r="M7" s="11">
        <v>167488</v>
      </c>
      <c r="N7" s="11">
        <v>65357</v>
      </c>
      <c r="O7" s="11">
        <v>105691</v>
      </c>
      <c r="P7" s="11">
        <v>171048</v>
      </c>
      <c r="Q7" s="11">
        <v>60097</v>
      </c>
      <c r="R7" s="11">
        <v>92351</v>
      </c>
      <c r="S7" s="11">
        <v>152448</v>
      </c>
      <c r="T7" s="296">
        <v>69092</v>
      </c>
      <c r="U7" s="297">
        <v>88558</v>
      </c>
      <c r="V7" s="298">
        <v>157650</v>
      </c>
      <c r="W7" s="296">
        <v>76940</v>
      </c>
      <c r="X7" s="297">
        <v>83975</v>
      </c>
      <c r="Y7" s="298">
        <v>160915</v>
      </c>
      <c r="Z7" s="296">
        <v>83259</v>
      </c>
      <c r="AA7" s="297">
        <v>101515</v>
      </c>
      <c r="AB7" s="298">
        <v>184774</v>
      </c>
      <c r="AC7" s="684">
        <v>83571</v>
      </c>
      <c r="AD7" s="685">
        <v>69688</v>
      </c>
      <c r="AE7" s="686">
        <f t="shared" si="5"/>
        <v>153259</v>
      </c>
      <c r="AF7" s="684">
        <v>88946</v>
      </c>
      <c r="AG7" s="685">
        <v>72877</v>
      </c>
      <c r="AH7" s="686">
        <f t="shared" si="6"/>
        <v>161823</v>
      </c>
      <c r="AI7" s="279">
        <f t="shared" si="2"/>
        <v>6.4316569144799038E-2</v>
      </c>
      <c r="AJ7" s="280">
        <f t="shared" si="3"/>
        <v>4.5761106646768454E-2</v>
      </c>
      <c r="AK7" s="281">
        <f t="shared" si="4"/>
        <v>5.5879263208033457E-2</v>
      </c>
    </row>
    <row r="8" spans="1:37" ht="15.75" thickBot="1" x14ac:dyDescent="0.3">
      <c r="A8" s="300" t="s">
        <v>92</v>
      </c>
      <c r="B8" s="299">
        <v>7078</v>
      </c>
      <c r="C8" s="260">
        <v>85328</v>
      </c>
      <c r="D8" s="260">
        <v>92406</v>
      </c>
      <c r="E8" s="260">
        <v>4433</v>
      </c>
      <c r="F8" s="260">
        <v>69863</v>
      </c>
      <c r="G8" s="260">
        <v>74296</v>
      </c>
      <c r="H8" s="260">
        <v>7597</v>
      </c>
      <c r="I8" s="260">
        <v>97649</v>
      </c>
      <c r="J8" s="260">
        <v>105246</v>
      </c>
      <c r="K8" s="260">
        <v>8548</v>
      </c>
      <c r="L8" s="260">
        <v>109774</v>
      </c>
      <c r="M8" s="260">
        <v>118322</v>
      </c>
      <c r="N8" s="260">
        <v>6599</v>
      </c>
      <c r="O8" s="260">
        <v>106965</v>
      </c>
      <c r="P8" s="260">
        <v>113564</v>
      </c>
      <c r="Q8" s="260">
        <v>5881</v>
      </c>
      <c r="R8" s="260">
        <v>120751</v>
      </c>
      <c r="S8" s="260">
        <v>126632</v>
      </c>
      <c r="T8" s="35">
        <v>5675</v>
      </c>
      <c r="U8" s="36">
        <v>123065</v>
      </c>
      <c r="V8" s="37">
        <v>128740</v>
      </c>
      <c r="W8" s="35">
        <v>6937</v>
      </c>
      <c r="X8" s="36">
        <v>133320</v>
      </c>
      <c r="Y8" s="37">
        <v>140257</v>
      </c>
      <c r="Z8" s="35">
        <v>7718</v>
      </c>
      <c r="AA8" s="36">
        <v>136294</v>
      </c>
      <c r="AB8" s="37">
        <v>144012</v>
      </c>
      <c r="AC8" s="35">
        <f>AC9+AC10+AC11+AC12+AC13+AC14+AC15</f>
        <v>111511</v>
      </c>
      <c r="AD8" s="36">
        <f t="shared" ref="AD8:AG8" si="7">AD9+AD10+AD11+AD12+AD13+AD14+AD15</f>
        <v>6194</v>
      </c>
      <c r="AE8" s="37">
        <f t="shared" si="5"/>
        <v>117705</v>
      </c>
      <c r="AF8" s="35">
        <f t="shared" si="7"/>
        <v>119259</v>
      </c>
      <c r="AG8" s="36">
        <f t="shared" si="7"/>
        <v>7985</v>
      </c>
      <c r="AH8" s="37">
        <f t="shared" si="6"/>
        <v>127244</v>
      </c>
      <c r="AI8" s="285">
        <f t="shared" si="2"/>
        <v>6.9481934517670901E-2</v>
      </c>
      <c r="AJ8" s="286">
        <f t="shared" si="3"/>
        <v>0.28915079108814984</v>
      </c>
      <c r="AK8" s="287">
        <f t="shared" si="4"/>
        <v>8.1041587018393438E-2</v>
      </c>
    </row>
    <row r="9" spans="1:37" x14ac:dyDescent="0.25">
      <c r="A9" s="379" t="s">
        <v>97</v>
      </c>
      <c r="B9" s="11">
        <v>1954</v>
      </c>
      <c r="C9" s="11">
        <v>10940</v>
      </c>
      <c r="D9" s="11">
        <v>12894</v>
      </c>
      <c r="E9" s="11">
        <v>861</v>
      </c>
      <c r="F9" s="11">
        <v>8268</v>
      </c>
      <c r="G9" s="11">
        <v>9129</v>
      </c>
      <c r="H9" s="11">
        <v>516</v>
      </c>
      <c r="I9" s="11">
        <v>7162</v>
      </c>
      <c r="J9" s="11">
        <v>7678</v>
      </c>
      <c r="K9" s="11">
        <v>849</v>
      </c>
      <c r="L9" s="11">
        <v>5751</v>
      </c>
      <c r="M9" s="11">
        <v>6600</v>
      </c>
      <c r="N9" s="11">
        <v>2454</v>
      </c>
      <c r="O9" s="11">
        <v>19664</v>
      </c>
      <c r="P9" s="11">
        <v>22118</v>
      </c>
      <c r="Q9" s="11">
        <v>970</v>
      </c>
      <c r="R9" s="11">
        <v>8832</v>
      </c>
      <c r="S9" s="11">
        <v>9802</v>
      </c>
      <c r="T9" s="291">
        <v>0</v>
      </c>
      <c r="U9" s="292">
        <v>0</v>
      </c>
      <c r="V9" s="293">
        <v>0</v>
      </c>
      <c r="W9" s="291">
        <v>0</v>
      </c>
      <c r="X9" s="292">
        <v>0</v>
      </c>
      <c r="Y9" s="293">
        <v>0</v>
      </c>
      <c r="Z9" s="291">
        <v>6</v>
      </c>
      <c r="AA9" s="292">
        <v>554</v>
      </c>
      <c r="AB9" s="293">
        <v>560</v>
      </c>
      <c r="AC9" s="678">
        <v>334</v>
      </c>
      <c r="AD9" s="679">
        <v>3</v>
      </c>
      <c r="AE9" s="680">
        <f t="shared" si="5"/>
        <v>337</v>
      </c>
      <c r="AF9" s="678">
        <v>861</v>
      </c>
      <c r="AG9" s="679">
        <v>81</v>
      </c>
      <c r="AH9" s="680">
        <f t="shared" si="6"/>
        <v>942</v>
      </c>
      <c r="AI9" s="277">
        <f t="shared" ref="AI9" si="8">(AF9-AC9)/AC9</f>
        <v>1.5778443113772456</v>
      </c>
      <c r="AJ9" s="12">
        <f t="shared" ref="AJ9" si="9">(AG9-AD9)/AD9</f>
        <v>26</v>
      </c>
      <c r="AK9" s="278">
        <f t="shared" ref="AK9" si="10">(AH9-AE9)/AE9</f>
        <v>1.7952522255192878</v>
      </c>
    </row>
    <row r="10" spans="1:37" x14ac:dyDescent="0.25">
      <c r="A10" s="380" t="s">
        <v>94</v>
      </c>
      <c r="B10" s="11">
        <v>587</v>
      </c>
      <c r="C10" s="11">
        <v>15197</v>
      </c>
      <c r="D10" s="11">
        <v>15784</v>
      </c>
      <c r="E10" s="11">
        <v>574</v>
      </c>
      <c r="F10" s="11">
        <v>11261</v>
      </c>
      <c r="G10" s="11">
        <v>11835</v>
      </c>
      <c r="H10" s="11">
        <v>439</v>
      </c>
      <c r="I10" s="11">
        <v>15210</v>
      </c>
      <c r="J10" s="11">
        <v>15649</v>
      </c>
      <c r="K10" s="11">
        <v>336</v>
      </c>
      <c r="L10" s="11">
        <v>16461</v>
      </c>
      <c r="M10" s="11">
        <v>16797</v>
      </c>
      <c r="N10" s="11">
        <v>430</v>
      </c>
      <c r="O10" s="11">
        <v>18052</v>
      </c>
      <c r="P10" s="11">
        <v>18482</v>
      </c>
      <c r="Q10" s="11">
        <v>491</v>
      </c>
      <c r="R10" s="11">
        <v>18437</v>
      </c>
      <c r="S10" s="11">
        <v>18928</v>
      </c>
      <c r="T10" s="294">
        <v>381</v>
      </c>
      <c r="U10" s="11">
        <v>19221</v>
      </c>
      <c r="V10" s="295">
        <v>19602</v>
      </c>
      <c r="W10" s="294">
        <v>342</v>
      </c>
      <c r="X10" s="11">
        <v>20551</v>
      </c>
      <c r="Y10" s="295">
        <v>20893</v>
      </c>
      <c r="Z10" s="294">
        <v>246</v>
      </c>
      <c r="AA10" s="11">
        <v>22090</v>
      </c>
      <c r="AB10" s="295">
        <v>22336</v>
      </c>
      <c r="AC10" s="681">
        <v>18208</v>
      </c>
      <c r="AD10" s="682">
        <v>201</v>
      </c>
      <c r="AE10" s="683">
        <f t="shared" si="5"/>
        <v>18409</v>
      </c>
      <c r="AF10" s="681">
        <v>18247</v>
      </c>
      <c r="AG10" s="682">
        <v>125</v>
      </c>
      <c r="AH10" s="683">
        <f t="shared" si="6"/>
        <v>18372</v>
      </c>
      <c r="AI10" s="277">
        <f t="shared" si="2"/>
        <v>2.1419156414762743E-3</v>
      </c>
      <c r="AJ10" s="12">
        <f t="shared" si="3"/>
        <v>-0.37810945273631841</v>
      </c>
      <c r="AK10" s="278">
        <f t="shared" si="4"/>
        <v>-2.0098864685751533E-3</v>
      </c>
    </row>
    <row r="11" spans="1:37" x14ac:dyDescent="0.25">
      <c r="A11" s="380" t="s">
        <v>95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</v>
      </c>
      <c r="O11" s="11">
        <v>64</v>
      </c>
      <c r="P11" s="11">
        <v>65</v>
      </c>
      <c r="Q11" s="11">
        <v>324</v>
      </c>
      <c r="R11" s="11">
        <v>24885</v>
      </c>
      <c r="S11" s="11">
        <v>25209</v>
      </c>
      <c r="T11" s="294">
        <v>996</v>
      </c>
      <c r="U11" s="11">
        <v>27020</v>
      </c>
      <c r="V11" s="295">
        <v>28016</v>
      </c>
      <c r="W11" s="294">
        <v>1903</v>
      </c>
      <c r="X11" s="11">
        <v>30080</v>
      </c>
      <c r="Y11" s="295">
        <v>31983</v>
      </c>
      <c r="Z11" s="294">
        <v>2054</v>
      </c>
      <c r="AA11" s="11">
        <v>33395</v>
      </c>
      <c r="AB11" s="295">
        <v>35449</v>
      </c>
      <c r="AC11" s="681">
        <v>27929</v>
      </c>
      <c r="AD11" s="682">
        <v>1597</v>
      </c>
      <c r="AE11" s="683">
        <f t="shared" si="5"/>
        <v>29526</v>
      </c>
      <c r="AF11" s="681">
        <v>24226</v>
      </c>
      <c r="AG11" s="682">
        <v>2786</v>
      </c>
      <c r="AH11" s="683">
        <f t="shared" si="6"/>
        <v>27012</v>
      </c>
      <c r="AI11" s="277">
        <f t="shared" si="2"/>
        <v>-0.13258620072326255</v>
      </c>
      <c r="AJ11" s="12">
        <f t="shared" si="3"/>
        <v>0.74452097683155916</v>
      </c>
      <c r="AK11" s="278">
        <f t="shared" si="4"/>
        <v>-8.5145295671611457E-2</v>
      </c>
    </row>
    <row r="12" spans="1:37" x14ac:dyDescent="0.25">
      <c r="A12" s="380" t="s">
        <v>99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294">
        <v>0</v>
      </c>
      <c r="U12" s="11">
        <v>0</v>
      </c>
      <c r="V12" s="295">
        <v>0</v>
      </c>
      <c r="W12" s="294">
        <v>28</v>
      </c>
      <c r="X12" s="11">
        <v>4992</v>
      </c>
      <c r="Y12" s="295">
        <v>5020</v>
      </c>
      <c r="Z12" s="294">
        <v>18</v>
      </c>
      <c r="AA12" s="11">
        <v>5966</v>
      </c>
      <c r="AB12" s="295">
        <v>5984</v>
      </c>
      <c r="AC12" s="681">
        <v>4486</v>
      </c>
      <c r="AD12" s="682">
        <v>6</v>
      </c>
      <c r="AE12" s="683">
        <f t="shared" si="5"/>
        <v>4492</v>
      </c>
      <c r="AF12" s="681">
        <v>7807</v>
      </c>
      <c r="AG12" s="682">
        <v>137</v>
      </c>
      <c r="AH12" s="683">
        <f t="shared" si="6"/>
        <v>7944</v>
      </c>
      <c r="AI12" s="277">
        <f t="shared" ref="AI12:AI14" si="11">(AF12-AC12)/AC12</f>
        <v>0.74030316540347751</v>
      </c>
      <c r="AJ12" s="12">
        <f t="shared" ref="AJ12:AJ14" si="12">(AG12-AD12)/AD12</f>
        <v>21.833333333333332</v>
      </c>
      <c r="AK12" s="278">
        <f t="shared" ref="AK12:AK14" si="13">(AH12-AE12)/AE12</f>
        <v>0.76847729296527156</v>
      </c>
    </row>
    <row r="13" spans="1:37" x14ac:dyDescent="0.25">
      <c r="A13" s="380" t="s">
        <v>96</v>
      </c>
      <c r="B13" s="11">
        <v>0</v>
      </c>
      <c r="C13" s="11">
        <v>0</v>
      </c>
      <c r="D13" s="11">
        <v>0</v>
      </c>
      <c r="E13" s="11">
        <v>257</v>
      </c>
      <c r="F13" s="11">
        <v>3896</v>
      </c>
      <c r="G13" s="11">
        <v>4153</v>
      </c>
      <c r="H13" s="11">
        <v>1651</v>
      </c>
      <c r="I13" s="11">
        <v>6247</v>
      </c>
      <c r="J13" s="11">
        <v>7898</v>
      </c>
      <c r="K13" s="11">
        <v>861</v>
      </c>
      <c r="L13" s="11">
        <v>10685</v>
      </c>
      <c r="M13" s="11">
        <v>11546</v>
      </c>
      <c r="N13" s="11">
        <v>173</v>
      </c>
      <c r="O13" s="11">
        <v>15695</v>
      </c>
      <c r="P13" s="11">
        <v>15868</v>
      </c>
      <c r="Q13" s="11">
        <v>183</v>
      </c>
      <c r="R13" s="11">
        <v>11529</v>
      </c>
      <c r="S13" s="11">
        <v>11712</v>
      </c>
      <c r="T13" s="294">
        <v>91</v>
      </c>
      <c r="U13" s="11">
        <v>12109</v>
      </c>
      <c r="V13" s="295">
        <v>12200</v>
      </c>
      <c r="W13" s="294">
        <v>73</v>
      </c>
      <c r="X13" s="11">
        <v>11463</v>
      </c>
      <c r="Y13" s="295">
        <v>11536</v>
      </c>
      <c r="Z13" s="294">
        <v>79</v>
      </c>
      <c r="AA13" s="11">
        <v>8545</v>
      </c>
      <c r="AB13" s="295">
        <v>8624</v>
      </c>
      <c r="AC13" s="681">
        <v>6827</v>
      </c>
      <c r="AD13" s="682">
        <v>73</v>
      </c>
      <c r="AE13" s="683">
        <f t="shared" si="5"/>
        <v>6900</v>
      </c>
      <c r="AF13" s="681">
        <v>7308</v>
      </c>
      <c r="AG13" s="682">
        <v>92</v>
      </c>
      <c r="AH13" s="683">
        <f t="shared" si="6"/>
        <v>7400</v>
      </c>
      <c r="AI13" s="277">
        <f t="shared" si="11"/>
        <v>7.0455544162882675E-2</v>
      </c>
      <c r="AJ13" s="12">
        <f t="shared" si="12"/>
        <v>0.26027397260273971</v>
      </c>
      <c r="AK13" s="278">
        <f t="shared" si="13"/>
        <v>7.2463768115942032E-2</v>
      </c>
    </row>
    <row r="14" spans="1:37" x14ac:dyDescent="0.25">
      <c r="A14" s="380" t="s">
        <v>93</v>
      </c>
      <c r="B14" s="11">
        <v>4537</v>
      </c>
      <c r="C14" s="11">
        <v>59191</v>
      </c>
      <c r="D14" s="11">
        <v>63728</v>
      </c>
      <c r="E14" s="11">
        <v>2741</v>
      </c>
      <c r="F14" s="11">
        <v>46438</v>
      </c>
      <c r="G14" s="11">
        <v>49179</v>
      </c>
      <c r="H14" s="11">
        <v>4991</v>
      </c>
      <c r="I14" s="11">
        <v>68016</v>
      </c>
      <c r="J14" s="11">
        <v>73007</v>
      </c>
      <c r="K14" s="11">
        <v>6493</v>
      </c>
      <c r="L14" s="11">
        <v>76719</v>
      </c>
      <c r="M14" s="11">
        <v>83212</v>
      </c>
      <c r="N14" s="11">
        <v>3541</v>
      </c>
      <c r="O14" s="11">
        <v>53490</v>
      </c>
      <c r="P14" s="11">
        <v>57031</v>
      </c>
      <c r="Q14" s="11">
        <v>3911</v>
      </c>
      <c r="R14" s="11">
        <v>56764</v>
      </c>
      <c r="S14" s="11">
        <v>60675</v>
      </c>
      <c r="T14" s="294">
        <v>4207</v>
      </c>
      <c r="U14" s="11">
        <v>64580</v>
      </c>
      <c r="V14" s="295">
        <v>68787</v>
      </c>
      <c r="W14" s="294">
        <v>4591</v>
      </c>
      <c r="X14" s="11">
        <v>66234</v>
      </c>
      <c r="Y14" s="295">
        <v>70825</v>
      </c>
      <c r="Z14" s="294">
        <v>5315</v>
      </c>
      <c r="AA14" s="11">
        <v>65744</v>
      </c>
      <c r="AB14" s="295">
        <v>71059</v>
      </c>
      <c r="AC14" s="681">
        <v>53727</v>
      </c>
      <c r="AD14" s="682">
        <v>4314</v>
      </c>
      <c r="AE14" s="683">
        <f t="shared" si="5"/>
        <v>58041</v>
      </c>
      <c r="AF14" s="681">
        <v>58447</v>
      </c>
      <c r="AG14" s="682">
        <v>4484</v>
      </c>
      <c r="AH14" s="683">
        <f t="shared" si="6"/>
        <v>62931</v>
      </c>
      <c r="AI14" s="277">
        <f t="shared" si="11"/>
        <v>8.7851545777728149E-2</v>
      </c>
      <c r="AJ14" s="12">
        <f t="shared" si="12"/>
        <v>3.9406583217431616E-2</v>
      </c>
      <c r="AK14" s="278">
        <f t="shared" si="13"/>
        <v>8.4250788235902208E-2</v>
      </c>
    </row>
    <row r="15" spans="1:37" ht="15.75" thickBot="1" x14ac:dyDescent="0.3">
      <c r="A15" s="381" t="s">
        <v>224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1014</v>
      </c>
      <c r="J15" s="11">
        <v>1014</v>
      </c>
      <c r="K15" s="11">
        <v>9</v>
      </c>
      <c r="L15" s="11">
        <v>158</v>
      </c>
      <c r="M15" s="11">
        <v>167</v>
      </c>
      <c r="N15" s="11">
        <v>0</v>
      </c>
      <c r="O15" s="11">
        <v>0</v>
      </c>
      <c r="P15" s="11">
        <v>0</v>
      </c>
      <c r="Q15" s="11">
        <v>2</v>
      </c>
      <c r="R15" s="11">
        <v>304</v>
      </c>
      <c r="S15" s="11">
        <v>306</v>
      </c>
      <c r="T15" s="296">
        <v>0</v>
      </c>
      <c r="U15" s="297">
        <v>135</v>
      </c>
      <c r="V15" s="298">
        <v>135</v>
      </c>
      <c r="W15" s="296">
        <v>0</v>
      </c>
      <c r="X15" s="297">
        <v>0</v>
      </c>
      <c r="Y15" s="298">
        <v>0</v>
      </c>
      <c r="Z15" s="296">
        <v>0</v>
      </c>
      <c r="AA15" s="297">
        <v>0</v>
      </c>
      <c r="AB15" s="298">
        <v>0</v>
      </c>
      <c r="AC15" s="684"/>
      <c r="AD15" s="685"/>
      <c r="AE15" s="686">
        <f t="shared" si="5"/>
        <v>0</v>
      </c>
      <c r="AF15" s="684">
        <v>2363</v>
      </c>
      <c r="AG15" s="685">
        <v>280</v>
      </c>
      <c r="AH15" s="686">
        <f t="shared" si="6"/>
        <v>2643</v>
      </c>
      <c r="AI15" s="277">
        <v>0</v>
      </c>
      <c r="AJ15" s="12">
        <v>0</v>
      </c>
      <c r="AK15" s="278">
        <v>0</v>
      </c>
    </row>
    <row r="16" spans="1:37" ht="15.75" thickBot="1" x14ac:dyDescent="0.3">
      <c r="A16" s="300" t="s">
        <v>100</v>
      </c>
      <c r="B16" s="299">
        <v>13564</v>
      </c>
      <c r="C16" s="260">
        <v>24336</v>
      </c>
      <c r="D16" s="260">
        <v>37900</v>
      </c>
      <c r="E16" s="260">
        <v>10724</v>
      </c>
      <c r="F16" s="260">
        <v>20862</v>
      </c>
      <c r="G16" s="260">
        <v>31586</v>
      </c>
      <c r="H16" s="260">
        <v>18854</v>
      </c>
      <c r="I16" s="260">
        <v>26829</v>
      </c>
      <c r="J16" s="260">
        <v>45683</v>
      </c>
      <c r="K16" s="260">
        <v>21795</v>
      </c>
      <c r="L16" s="260">
        <v>25406</v>
      </c>
      <c r="M16" s="260">
        <v>47201</v>
      </c>
      <c r="N16" s="260">
        <v>34909</v>
      </c>
      <c r="O16" s="260">
        <v>29337</v>
      </c>
      <c r="P16" s="260">
        <v>64246</v>
      </c>
      <c r="Q16" s="260">
        <v>46441</v>
      </c>
      <c r="R16" s="260">
        <v>39601</v>
      </c>
      <c r="S16" s="260">
        <v>86042</v>
      </c>
      <c r="T16" s="35">
        <v>44192</v>
      </c>
      <c r="U16" s="36">
        <v>48762</v>
      </c>
      <c r="V16" s="37">
        <v>92954</v>
      </c>
      <c r="W16" s="35">
        <f>W17+W18+W19+W20+W21+W22</f>
        <v>44154</v>
      </c>
      <c r="X16" s="36">
        <f t="shared" ref="X16:AB16" si="14">X17+X18+X19+X20+X21+X22</f>
        <v>43238</v>
      </c>
      <c r="Y16" s="37">
        <f t="shared" si="14"/>
        <v>87392</v>
      </c>
      <c r="Z16" s="35">
        <f t="shared" si="14"/>
        <v>55249</v>
      </c>
      <c r="AA16" s="36">
        <f t="shared" si="14"/>
        <v>41806</v>
      </c>
      <c r="AB16" s="37">
        <f t="shared" si="14"/>
        <v>97055</v>
      </c>
      <c r="AC16" s="35">
        <f>AC17+AC18+AC19+AC20+AC21+AC22</f>
        <v>32695</v>
      </c>
      <c r="AD16" s="36">
        <f t="shared" ref="AD16:AG16" si="15">AD17+AD18+AD19+AD20+AD21+AD22</f>
        <v>41658</v>
      </c>
      <c r="AE16" s="37">
        <f t="shared" si="5"/>
        <v>74353</v>
      </c>
      <c r="AF16" s="35">
        <f t="shared" si="15"/>
        <v>33659</v>
      </c>
      <c r="AG16" s="36">
        <f t="shared" si="15"/>
        <v>46184</v>
      </c>
      <c r="AH16" s="37">
        <f t="shared" si="6"/>
        <v>79843</v>
      </c>
      <c r="AI16" s="285">
        <f t="shared" si="2"/>
        <v>2.948463067747362E-2</v>
      </c>
      <c r="AJ16" s="286">
        <f t="shared" si="3"/>
        <v>0.10864659849248644</v>
      </c>
      <c r="AK16" s="287">
        <f t="shared" si="4"/>
        <v>7.3836966901133783E-2</v>
      </c>
    </row>
    <row r="17" spans="1:37" x14ac:dyDescent="0.25">
      <c r="A17" s="379" t="s">
        <v>131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291">
        <v>0</v>
      </c>
      <c r="U17" s="292">
        <v>0</v>
      </c>
      <c r="V17" s="293">
        <v>0</v>
      </c>
      <c r="W17" s="291">
        <v>18</v>
      </c>
      <c r="X17" s="292">
        <v>0</v>
      </c>
      <c r="Y17" s="293">
        <v>18</v>
      </c>
      <c r="Z17" s="291">
        <v>56</v>
      </c>
      <c r="AA17" s="292">
        <v>180</v>
      </c>
      <c r="AB17" s="293">
        <v>236</v>
      </c>
      <c r="AC17" s="678">
        <v>32</v>
      </c>
      <c r="AD17" s="679">
        <v>24</v>
      </c>
      <c r="AE17" s="680">
        <f t="shared" si="5"/>
        <v>56</v>
      </c>
      <c r="AF17" s="678">
        <v>2152</v>
      </c>
      <c r="AG17" s="679">
        <v>943</v>
      </c>
      <c r="AH17" s="680">
        <f t="shared" si="6"/>
        <v>3095</v>
      </c>
      <c r="AI17" s="277">
        <f t="shared" si="2"/>
        <v>66.25</v>
      </c>
      <c r="AJ17" s="12">
        <f t="shared" si="3"/>
        <v>38.291666666666664</v>
      </c>
      <c r="AK17" s="278">
        <f t="shared" si="4"/>
        <v>54.267857142857146</v>
      </c>
    </row>
    <row r="18" spans="1:37" x14ac:dyDescent="0.25">
      <c r="A18" s="380" t="s">
        <v>103</v>
      </c>
      <c r="B18" s="11">
        <v>3</v>
      </c>
      <c r="C18" s="11">
        <v>1362</v>
      </c>
      <c r="D18" s="11">
        <v>1365</v>
      </c>
      <c r="E18" s="11">
        <v>4</v>
      </c>
      <c r="F18" s="11">
        <v>71</v>
      </c>
      <c r="G18" s="11">
        <v>75</v>
      </c>
      <c r="H18" s="11">
        <v>4</v>
      </c>
      <c r="I18" s="11">
        <v>119</v>
      </c>
      <c r="J18" s="11">
        <v>123</v>
      </c>
      <c r="K18" s="11">
        <v>0</v>
      </c>
      <c r="L18" s="11">
        <v>337</v>
      </c>
      <c r="M18" s="11">
        <v>337</v>
      </c>
      <c r="N18" s="11">
        <v>0</v>
      </c>
      <c r="O18" s="11">
        <v>261</v>
      </c>
      <c r="P18" s="11">
        <v>261</v>
      </c>
      <c r="Q18" s="11">
        <v>0</v>
      </c>
      <c r="R18" s="11">
        <v>521</v>
      </c>
      <c r="S18" s="11">
        <v>521</v>
      </c>
      <c r="T18" s="294">
        <v>5</v>
      </c>
      <c r="U18" s="11">
        <v>259</v>
      </c>
      <c r="V18" s="295">
        <v>264</v>
      </c>
      <c r="W18" s="294">
        <v>2</v>
      </c>
      <c r="X18" s="11">
        <v>138</v>
      </c>
      <c r="Y18" s="295">
        <v>140</v>
      </c>
      <c r="Z18" s="294">
        <v>72</v>
      </c>
      <c r="AA18" s="11">
        <v>1338</v>
      </c>
      <c r="AB18" s="295">
        <v>1410</v>
      </c>
      <c r="AC18" s="681">
        <v>1065</v>
      </c>
      <c r="AD18" s="682">
        <v>31</v>
      </c>
      <c r="AE18" s="683">
        <f t="shared" si="5"/>
        <v>1096</v>
      </c>
      <c r="AF18" s="681">
        <v>582</v>
      </c>
      <c r="AG18" s="682">
        <v>246</v>
      </c>
      <c r="AH18" s="683">
        <f t="shared" si="6"/>
        <v>828</v>
      </c>
      <c r="AI18" s="277">
        <f t="shared" si="2"/>
        <v>-0.45352112676056339</v>
      </c>
      <c r="AJ18" s="12">
        <f t="shared" si="3"/>
        <v>6.935483870967742</v>
      </c>
      <c r="AK18" s="278">
        <f t="shared" si="4"/>
        <v>-0.24452554744525548</v>
      </c>
    </row>
    <row r="19" spans="1:37" x14ac:dyDescent="0.25">
      <c r="A19" s="380" t="s">
        <v>104</v>
      </c>
      <c r="B19" s="11">
        <v>1</v>
      </c>
      <c r="C19" s="11">
        <v>41</v>
      </c>
      <c r="D19" s="11">
        <v>42</v>
      </c>
      <c r="E19" s="11">
        <v>0</v>
      </c>
      <c r="F19" s="11">
        <v>25</v>
      </c>
      <c r="G19" s="11">
        <v>25</v>
      </c>
      <c r="H19" s="11">
        <v>0</v>
      </c>
      <c r="I19" s="11">
        <v>109</v>
      </c>
      <c r="J19" s="11">
        <v>109</v>
      </c>
      <c r="K19" s="11">
        <v>0</v>
      </c>
      <c r="L19" s="11">
        <v>350</v>
      </c>
      <c r="M19" s="11">
        <v>350</v>
      </c>
      <c r="N19" s="11">
        <v>0</v>
      </c>
      <c r="O19" s="11">
        <v>368</v>
      </c>
      <c r="P19" s="11">
        <v>368</v>
      </c>
      <c r="Q19" s="11">
        <v>22</v>
      </c>
      <c r="R19" s="11">
        <v>754</v>
      </c>
      <c r="S19" s="11">
        <v>776</v>
      </c>
      <c r="T19" s="294">
        <v>66</v>
      </c>
      <c r="U19" s="11">
        <v>3016</v>
      </c>
      <c r="V19" s="295">
        <v>3082</v>
      </c>
      <c r="W19" s="294">
        <v>45</v>
      </c>
      <c r="X19" s="11">
        <v>1392</v>
      </c>
      <c r="Y19" s="295">
        <v>1437</v>
      </c>
      <c r="Z19" s="294">
        <v>2</v>
      </c>
      <c r="AA19" s="11">
        <v>225</v>
      </c>
      <c r="AB19" s="295">
        <v>227</v>
      </c>
      <c r="AC19" s="681">
        <v>43</v>
      </c>
      <c r="AD19" s="682"/>
      <c r="AE19" s="683">
        <f t="shared" si="5"/>
        <v>43</v>
      </c>
      <c r="AF19" s="681">
        <v>1902</v>
      </c>
      <c r="AG19" s="682">
        <v>21</v>
      </c>
      <c r="AH19" s="683">
        <f t="shared" si="6"/>
        <v>1923</v>
      </c>
      <c r="AI19" s="277">
        <v>0</v>
      </c>
      <c r="AJ19" s="12">
        <v>0</v>
      </c>
      <c r="AK19" s="278">
        <v>0</v>
      </c>
    </row>
    <row r="20" spans="1:37" x14ac:dyDescent="0.25">
      <c r="A20" s="380" t="s">
        <v>102</v>
      </c>
      <c r="B20" s="11">
        <v>12462</v>
      </c>
      <c r="C20" s="11">
        <v>17033</v>
      </c>
      <c r="D20" s="11">
        <v>29495</v>
      </c>
      <c r="E20" s="11">
        <v>10011</v>
      </c>
      <c r="F20" s="11">
        <v>17183</v>
      </c>
      <c r="G20" s="11">
        <v>27194</v>
      </c>
      <c r="H20" s="11">
        <v>18364</v>
      </c>
      <c r="I20" s="11">
        <v>22479</v>
      </c>
      <c r="J20" s="11">
        <v>40843</v>
      </c>
      <c r="K20" s="11">
        <v>21134</v>
      </c>
      <c r="L20" s="11">
        <v>20727</v>
      </c>
      <c r="M20" s="11">
        <v>41861</v>
      </c>
      <c r="N20" s="11">
        <v>33650</v>
      </c>
      <c r="O20" s="11">
        <v>23100</v>
      </c>
      <c r="P20" s="11">
        <v>56750</v>
      </c>
      <c r="Q20" s="11">
        <v>44706</v>
      </c>
      <c r="R20" s="11">
        <v>30447</v>
      </c>
      <c r="S20" s="11">
        <v>75153</v>
      </c>
      <c r="T20" s="294">
        <v>41736</v>
      </c>
      <c r="U20" s="11">
        <v>36733</v>
      </c>
      <c r="V20" s="295">
        <v>78469</v>
      </c>
      <c r="W20" s="294">
        <v>39854</v>
      </c>
      <c r="X20" s="11">
        <v>32585</v>
      </c>
      <c r="Y20" s="295">
        <v>72439</v>
      </c>
      <c r="Z20" s="294">
        <v>49306</v>
      </c>
      <c r="AA20" s="11">
        <v>30868</v>
      </c>
      <c r="AB20" s="295">
        <v>80174</v>
      </c>
      <c r="AC20" s="681">
        <v>23687</v>
      </c>
      <c r="AD20" s="682">
        <v>37029</v>
      </c>
      <c r="AE20" s="683">
        <f t="shared" si="5"/>
        <v>60716</v>
      </c>
      <c r="AF20" s="681">
        <v>22739</v>
      </c>
      <c r="AG20" s="682">
        <v>39410</v>
      </c>
      <c r="AH20" s="683">
        <f t="shared" si="6"/>
        <v>62149</v>
      </c>
      <c r="AI20" s="277">
        <f t="shared" si="2"/>
        <v>-4.0021952969983537E-2</v>
      </c>
      <c r="AJ20" s="12">
        <f t="shared" si="3"/>
        <v>6.4300953306867595E-2</v>
      </c>
      <c r="AK20" s="278">
        <f t="shared" si="4"/>
        <v>2.3601686540615324E-2</v>
      </c>
    </row>
    <row r="21" spans="1:37" x14ac:dyDescent="0.25">
      <c r="A21" s="380" t="s">
        <v>101</v>
      </c>
      <c r="B21" s="11">
        <v>1080</v>
      </c>
      <c r="C21" s="11">
        <v>5875</v>
      </c>
      <c r="D21" s="11">
        <v>6955</v>
      </c>
      <c r="E21" s="11">
        <v>704</v>
      </c>
      <c r="F21" s="11">
        <v>3562</v>
      </c>
      <c r="G21" s="11">
        <v>4266</v>
      </c>
      <c r="H21" s="11">
        <v>481</v>
      </c>
      <c r="I21" s="11">
        <v>4024</v>
      </c>
      <c r="J21" s="11">
        <v>4505</v>
      </c>
      <c r="K21" s="11">
        <v>650</v>
      </c>
      <c r="L21" s="11">
        <v>3968</v>
      </c>
      <c r="M21" s="11">
        <v>4618</v>
      </c>
      <c r="N21" s="11">
        <v>1220</v>
      </c>
      <c r="O21" s="11">
        <v>5496</v>
      </c>
      <c r="P21" s="11">
        <v>6716</v>
      </c>
      <c r="Q21" s="11">
        <v>1604</v>
      </c>
      <c r="R21" s="11">
        <v>7791</v>
      </c>
      <c r="S21" s="11">
        <v>9395</v>
      </c>
      <c r="T21" s="294">
        <v>2373</v>
      </c>
      <c r="U21" s="11">
        <v>8679</v>
      </c>
      <c r="V21" s="295">
        <v>11052</v>
      </c>
      <c r="W21" s="294">
        <v>4197</v>
      </c>
      <c r="X21" s="11">
        <v>8499</v>
      </c>
      <c r="Y21" s="295">
        <v>12696</v>
      </c>
      <c r="Z21" s="294">
        <v>5697</v>
      </c>
      <c r="AA21" s="11">
        <v>8441</v>
      </c>
      <c r="AB21" s="295">
        <v>14138</v>
      </c>
      <c r="AC21" s="681">
        <v>7149</v>
      </c>
      <c r="AD21" s="682">
        <v>4462</v>
      </c>
      <c r="AE21" s="683">
        <f t="shared" si="5"/>
        <v>11611</v>
      </c>
      <c r="AF21" s="681">
        <v>5298</v>
      </c>
      <c r="AG21" s="682">
        <v>5408</v>
      </c>
      <c r="AH21" s="683">
        <f t="shared" si="6"/>
        <v>10706</v>
      </c>
      <c r="AI21" s="277">
        <f t="shared" si="2"/>
        <v>-0.25891733109525805</v>
      </c>
      <c r="AJ21" s="12">
        <f t="shared" si="3"/>
        <v>0.21201255042581801</v>
      </c>
      <c r="AK21" s="278">
        <f t="shared" si="4"/>
        <v>-7.7943329601240202E-2</v>
      </c>
    </row>
    <row r="22" spans="1:37" ht="15.75" thickBot="1" x14ac:dyDescent="0.3">
      <c r="A22" s="381" t="s">
        <v>105</v>
      </c>
      <c r="B22" s="11">
        <v>18</v>
      </c>
      <c r="C22" s="11">
        <v>25</v>
      </c>
      <c r="D22" s="11">
        <v>43</v>
      </c>
      <c r="E22" s="11">
        <v>5</v>
      </c>
      <c r="F22" s="11">
        <v>21</v>
      </c>
      <c r="G22" s="11">
        <v>26</v>
      </c>
      <c r="H22" s="11">
        <v>5</v>
      </c>
      <c r="I22" s="11">
        <v>98</v>
      </c>
      <c r="J22" s="11">
        <v>103</v>
      </c>
      <c r="K22" s="11">
        <v>11</v>
      </c>
      <c r="L22" s="11">
        <v>24</v>
      </c>
      <c r="M22" s="11">
        <v>35</v>
      </c>
      <c r="N22" s="11">
        <v>39</v>
      </c>
      <c r="O22" s="11">
        <v>112</v>
      </c>
      <c r="P22" s="11">
        <v>151</v>
      </c>
      <c r="Q22" s="11">
        <v>109</v>
      </c>
      <c r="R22" s="11">
        <v>88</v>
      </c>
      <c r="S22" s="11">
        <v>197</v>
      </c>
      <c r="T22" s="296">
        <v>12</v>
      </c>
      <c r="U22" s="297">
        <v>75</v>
      </c>
      <c r="V22" s="298">
        <v>87</v>
      </c>
      <c r="W22" s="296">
        <v>38</v>
      </c>
      <c r="X22" s="297">
        <v>624</v>
      </c>
      <c r="Y22" s="298">
        <v>662</v>
      </c>
      <c r="Z22" s="296">
        <v>116</v>
      </c>
      <c r="AA22" s="297">
        <v>754</v>
      </c>
      <c r="AB22" s="298">
        <v>870</v>
      </c>
      <c r="AC22" s="684">
        <v>719</v>
      </c>
      <c r="AD22" s="685">
        <v>112</v>
      </c>
      <c r="AE22" s="686">
        <f t="shared" si="5"/>
        <v>831</v>
      </c>
      <c r="AF22" s="684">
        <v>986</v>
      </c>
      <c r="AG22" s="685">
        <v>156</v>
      </c>
      <c r="AH22" s="686">
        <f t="shared" si="6"/>
        <v>1142</v>
      </c>
      <c r="AI22" s="279">
        <f t="shared" si="2"/>
        <v>0.3713490959666203</v>
      </c>
      <c r="AJ22" s="280">
        <f t="shared" si="3"/>
        <v>0.39285714285714285</v>
      </c>
      <c r="AK22" s="281">
        <f t="shared" si="4"/>
        <v>0.3742478941034898</v>
      </c>
    </row>
    <row r="23" spans="1:37" ht="15.75" thickBot="1" x14ac:dyDescent="0.3">
      <c r="A23" s="300" t="s">
        <v>106</v>
      </c>
      <c r="B23" s="299">
        <v>6101</v>
      </c>
      <c r="C23" s="260">
        <v>53258</v>
      </c>
      <c r="D23" s="260">
        <v>59359</v>
      </c>
      <c r="E23" s="260">
        <v>6812</v>
      </c>
      <c r="F23" s="260">
        <v>30951</v>
      </c>
      <c r="G23" s="260">
        <v>37763</v>
      </c>
      <c r="H23" s="260">
        <v>15802</v>
      </c>
      <c r="I23" s="260">
        <v>23902</v>
      </c>
      <c r="J23" s="260">
        <v>39704</v>
      </c>
      <c r="K23" s="260">
        <v>19244</v>
      </c>
      <c r="L23" s="260">
        <v>21425</v>
      </c>
      <c r="M23" s="260">
        <v>40669</v>
      </c>
      <c r="N23" s="260">
        <v>7612</v>
      </c>
      <c r="O23" s="260">
        <v>12292</v>
      </c>
      <c r="P23" s="260">
        <v>19904</v>
      </c>
      <c r="Q23" s="260">
        <v>26</v>
      </c>
      <c r="R23" s="260">
        <v>76005</v>
      </c>
      <c r="S23" s="260">
        <v>76031</v>
      </c>
      <c r="T23" s="35">
        <v>75</v>
      </c>
      <c r="U23" s="36">
        <v>101778</v>
      </c>
      <c r="V23" s="37">
        <v>101853</v>
      </c>
      <c r="W23" s="35">
        <v>10</v>
      </c>
      <c r="X23" s="36">
        <v>100960</v>
      </c>
      <c r="Y23" s="37">
        <v>100970</v>
      </c>
      <c r="Z23" s="35">
        <v>8</v>
      </c>
      <c r="AA23" s="36">
        <v>27553</v>
      </c>
      <c r="AB23" s="37">
        <v>27561</v>
      </c>
      <c r="AC23" s="35">
        <f>AC24+AC25+AC26</f>
        <v>24077</v>
      </c>
      <c r="AD23" s="36">
        <f t="shared" ref="AD23:AG23" si="16">AD24+AD25+AD26</f>
        <v>7</v>
      </c>
      <c r="AE23" s="37">
        <f t="shared" si="5"/>
        <v>24084</v>
      </c>
      <c r="AF23" s="35">
        <f t="shared" si="16"/>
        <v>76728</v>
      </c>
      <c r="AG23" s="36">
        <f t="shared" si="16"/>
        <v>3</v>
      </c>
      <c r="AH23" s="37">
        <f t="shared" si="6"/>
        <v>76731</v>
      </c>
      <c r="AI23" s="285">
        <f t="shared" si="2"/>
        <v>2.1867757610998049</v>
      </c>
      <c r="AJ23" s="286">
        <f t="shared" si="3"/>
        <v>-0.5714285714285714</v>
      </c>
      <c r="AK23" s="287">
        <f t="shared" si="4"/>
        <v>2.1859740906826111</v>
      </c>
    </row>
    <row r="24" spans="1:37" x14ac:dyDescent="0.25">
      <c r="A24" s="379" t="s">
        <v>108</v>
      </c>
      <c r="B24" s="11">
        <v>2469</v>
      </c>
      <c r="C24" s="11">
        <v>7958</v>
      </c>
      <c r="D24" s="11">
        <v>10427</v>
      </c>
      <c r="E24" s="11">
        <v>3828</v>
      </c>
      <c r="F24" s="11">
        <v>9549</v>
      </c>
      <c r="G24" s="11">
        <v>13377</v>
      </c>
      <c r="H24" s="11">
        <v>10520</v>
      </c>
      <c r="I24" s="11">
        <v>12475</v>
      </c>
      <c r="J24" s="11">
        <v>22995</v>
      </c>
      <c r="K24" s="11">
        <v>13470</v>
      </c>
      <c r="L24" s="11">
        <v>11717</v>
      </c>
      <c r="M24" s="11">
        <v>25187</v>
      </c>
      <c r="N24" s="11">
        <v>7170</v>
      </c>
      <c r="O24" s="11">
        <v>2298</v>
      </c>
      <c r="P24" s="11">
        <v>9468</v>
      </c>
      <c r="Q24" s="11">
        <v>0</v>
      </c>
      <c r="R24" s="11">
        <v>700</v>
      </c>
      <c r="S24" s="11">
        <v>700</v>
      </c>
      <c r="T24" s="291">
        <v>0</v>
      </c>
      <c r="U24" s="292">
        <v>231</v>
      </c>
      <c r="V24" s="293">
        <v>231</v>
      </c>
      <c r="W24" s="291">
        <v>0</v>
      </c>
      <c r="X24" s="292">
        <v>767</v>
      </c>
      <c r="Y24" s="293">
        <v>767</v>
      </c>
      <c r="Z24" s="291">
        <v>1</v>
      </c>
      <c r="AA24" s="292">
        <v>565</v>
      </c>
      <c r="AB24" s="293">
        <v>566</v>
      </c>
      <c r="AC24" s="678">
        <v>489</v>
      </c>
      <c r="AD24" s="679">
        <v>1</v>
      </c>
      <c r="AE24" s="680">
        <f t="shared" si="5"/>
        <v>490</v>
      </c>
      <c r="AF24" s="678">
        <v>535</v>
      </c>
      <c r="AG24" s="679"/>
      <c r="AH24" s="680">
        <f t="shared" si="6"/>
        <v>535</v>
      </c>
      <c r="AI24" s="277">
        <f t="shared" si="2"/>
        <v>9.4069529652351741E-2</v>
      </c>
      <c r="AJ24" s="12">
        <f t="shared" si="3"/>
        <v>-1</v>
      </c>
      <c r="AK24" s="278">
        <f t="shared" si="4"/>
        <v>9.1836734693877556E-2</v>
      </c>
    </row>
    <row r="25" spans="1:37" x14ac:dyDescent="0.25">
      <c r="A25" s="380" t="s">
        <v>107</v>
      </c>
      <c r="B25" s="11">
        <v>4</v>
      </c>
      <c r="C25" s="11">
        <v>44631</v>
      </c>
      <c r="D25" s="11">
        <v>44635</v>
      </c>
      <c r="E25" s="11">
        <v>457</v>
      </c>
      <c r="F25" s="11">
        <v>20856</v>
      </c>
      <c r="G25" s="11">
        <v>21313</v>
      </c>
      <c r="H25" s="11">
        <v>4</v>
      </c>
      <c r="I25" s="11">
        <v>10373</v>
      </c>
      <c r="J25" s="11">
        <v>10377</v>
      </c>
      <c r="K25" s="11">
        <v>61</v>
      </c>
      <c r="L25" s="11">
        <v>7251</v>
      </c>
      <c r="M25" s="11">
        <v>7312</v>
      </c>
      <c r="N25" s="11">
        <v>14</v>
      </c>
      <c r="O25" s="11">
        <v>9745</v>
      </c>
      <c r="P25" s="11">
        <v>9759</v>
      </c>
      <c r="Q25" s="11">
        <v>17</v>
      </c>
      <c r="R25" s="11">
        <v>73365</v>
      </c>
      <c r="S25" s="11">
        <v>73382</v>
      </c>
      <c r="T25" s="294">
        <v>23</v>
      </c>
      <c r="U25" s="11">
        <v>97235</v>
      </c>
      <c r="V25" s="295">
        <v>97258</v>
      </c>
      <c r="W25" s="294">
        <v>9</v>
      </c>
      <c r="X25" s="11">
        <v>99445</v>
      </c>
      <c r="Y25" s="295">
        <v>99454</v>
      </c>
      <c r="Z25" s="294">
        <v>7</v>
      </c>
      <c r="AA25" s="11">
        <v>24957</v>
      </c>
      <c r="AB25" s="295">
        <v>24964</v>
      </c>
      <c r="AC25" s="681">
        <v>22087</v>
      </c>
      <c r="AD25" s="682">
        <v>6</v>
      </c>
      <c r="AE25" s="683">
        <f t="shared" si="5"/>
        <v>22093</v>
      </c>
      <c r="AF25" s="681">
        <v>75337</v>
      </c>
      <c r="AG25" s="682">
        <v>3</v>
      </c>
      <c r="AH25" s="683">
        <f t="shared" si="6"/>
        <v>75340</v>
      </c>
      <c r="AI25" s="277">
        <f t="shared" si="2"/>
        <v>2.4109204509439941</v>
      </c>
      <c r="AJ25" s="12">
        <f t="shared" si="3"/>
        <v>-0.5</v>
      </c>
      <c r="AK25" s="278">
        <f t="shared" si="4"/>
        <v>2.4101299053999004</v>
      </c>
    </row>
    <row r="26" spans="1:37" ht="15.75" thickBot="1" x14ac:dyDescent="0.3">
      <c r="A26" s="381" t="s">
        <v>109</v>
      </c>
      <c r="B26" s="11">
        <v>3569</v>
      </c>
      <c r="C26" s="11">
        <v>518</v>
      </c>
      <c r="D26" s="11">
        <v>4087</v>
      </c>
      <c r="E26" s="11">
        <v>2486</v>
      </c>
      <c r="F26" s="11">
        <v>296</v>
      </c>
      <c r="G26" s="11">
        <v>2782</v>
      </c>
      <c r="H26" s="11">
        <v>4820</v>
      </c>
      <c r="I26" s="11">
        <v>862</v>
      </c>
      <c r="J26" s="11">
        <v>5682</v>
      </c>
      <c r="K26" s="11">
        <v>2897</v>
      </c>
      <c r="L26" s="11">
        <v>1750</v>
      </c>
      <c r="M26" s="11">
        <v>4647</v>
      </c>
      <c r="N26" s="11">
        <v>428</v>
      </c>
      <c r="O26" s="11">
        <v>249</v>
      </c>
      <c r="P26" s="11">
        <v>677</v>
      </c>
      <c r="Q26" s="11">
        <v>9</v>
      </c>
      <c r="R26" s="11">
        <v>1940</v>
      </c>
      <c r="S26" s="11">
        <v>1949</v>
      </c>
      <c r="T26" s="296">
        <v>52</v>
      </c>
      <c r="U26" s="297">
        <v>4312</v>
      </c>
      <c r="V26" s="298">
        <v>4364</v>
      </c>
      <c r="W26" s="296">
        <v>0</v>
      </c>
      <c r="X26" s="297">
        <v>748</v>
      </c>
      <c r="Y26" s="298">
        <v>748</v>
      </c>
      <c r="Z26" s="296">
        <v>0</v>
      </c>
      <c r="AA26" s="297">
        <v>2031</v>
      </c>
      <c r="AB26" s="298">
        <v>2031</v>
      </c>
      <c r="AC26" s="684">
        <v>1501</v>
      </c>
      <c r="AD26" s="685"/>
      <c r="AE26" s="686">
        <f t="shared" si="5"/>
        <v>1501</v>
      </c>
      <c r="AF26" s="684">
        <v>856</v>
      </c>
      <c r="AG26" s="685"/>
      <c r="AH26" s="686">
        <f t="shared" si="6"/>
        <v>856</v>
      </c>
      <c r="AI26" s="277">
        <f t="shared" si="2"/>
        <v>-0.4297135243171219</v>
      </c>
      <c r="AJ26" s="12">
        <v>0</v>
      </c>
      <c r="AK26" s="278">
        <f t="shared" si="4"/>
        <v>-0.4297135243171219</v>
      </c>
    </row>
    <row r="27" spans="1:37" ht="14.25" customHeight="1" thickBot="1" x14ac:dyDescent="0.3">
      <c r="A27" s="300" t="s">
        <v>111</v>
      </c>
      <c r="B27" s="299">
        <v>3492</v>
      </c>
      <c r="C27" s="260">
        <v>565</v>
      </c>
      <c r="D27" s="260">
        <v>4057</v>
      </c>
      <c r="E27" s="260">
        <v>2729</v>
      </c>
      <c r="F27" s="260">
        <v>670</v>
      </c>
      <c r="G27" s="260">
        <v>3399</v>
      </c>
      <c r="H27" s="260">
        <v>1961</v>
      </c>
      <c r="I27" s="260">
        <v>1846</v>
      </c>
      <c r="J27" s="260">
        <v>3807</v>
      </c>
      <c r="K27" s="260">
        <v>4077</v>
      </c>
      <c r="L27" s="260">
        <v>532</v>
      </c>
      <c r="M27" s="260">
        <v>4609</v>
      </c>
      <c r="N27" s="260">
        <v>4075</v>
      </c>
      <c r="O27" s="260">
        <v>2244</v>
      </c>
      <c r="P27" s="260">
        <v>6319</v>
      </c>
      <c r="Q27" s="260">
        <v>4771</v>
      </c>
      <c r="R27" s="260">
        <v>8458</v>
      </c>
      <c r="S27" s="260">
        <v>13229</v>
      </c>
      <c r="T27" s="35">
        <v>4781</v>
      </c>
      <c r="U27" s="36">
        <v>4202</v>
      </c>
      <c r="V27" s="37">
        <v>8983</v>
      </c>
      <c r="W27" s="35">
        <v>5155</v>
      </c>
      <c r="X27" s="36">
        <v>3921</v>
      </c>
      <c r="Y27" s="37">
        <v>9076</v>
      </c>
      <c r="Z27" s="35">
        <v>5008</v>
      </c>
      <c r="AA27" s="36">
        <v>2619</v>
      </c>
      <c r="AB27" s="37">
        <v>7627</v>
      </c>
      <c r="AC27" s="35">
        <f>AC28+AC29+AC30</f>
        <v>2204</v>
      </c>
      <c r="AD27" s="36">
        <f t="shared" ref="AD27:AG27" si="17">AD28+AD29+AD30</f>
        <v>4660</v>
      </c>
      <c r="AE27" s="37">
        <f t="shared" si="5"/>
        <v>6864</v>
      </c>
      <c r="AF27" s="35">
        <f t="shared" si="17"/>
        <v>2604</v>
      </c>
      <c r="AG27" s="36">
        <f t="shared" si="17"/>
        <v>4230</v>
      </c>
      <c r="AH27" s="37">
        <f t="shared" si="6"/>
        <v>6834</v>
      </c>
      <c r="AI27" s="285">
        <f t="shared" si="2"/>
        <v>0.18148820326678766</v>
      </c>
      <c r="AJ27" s="286">
        <f t="shared" si="3"/>
        <v>-9.2274678111587988E-2</v>
      </c>
      <c r="AK27" s="287">
        <f t="shared" si="4"/>
        <v>-4.370629370629371E-3</v>
      </c>
    </row>
    <row r="28" spans="1:37" x14ac:dyDescent="0.25">
      <c r="A28" s="379" t="s">
        <v>113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44</v>
      </c>
      <c r="R28" s="11">
        <v>5208</v>
      </c>
      <c r="S28" s="11">
        <v>5252</v>
      </c>
      <c r="T28" s="291">
        <v>44</v>
      </c>
      <c r="U28" s="292">
        <v>3365</v>
      </c>
      <c r="V28" s="293">
        <v>3409</v>
      </c>
      <c r="W28" s="291">
        <v>8</v>
      </c>
      <c r="X28" s="292">
        <v>2910</v>
      </c>
      <c r="Y28" s="293">
        <v>2918</v>
      </c>
      <c r="Z28" s="291">
        <v>2</v>
      </c>
      <c r="AA28" s="292">
        <v>1639</v>
      </c>
      <c r="AB28" s="293">
        <v>1641</v>
      </c>
      <c r="AC28" s="678">
        <v>1373</v>
      </c>
      <c r="AD28" s="679">
        <v>2</v>
      </c>
      <c r="AE28" s="680">
        <f t="shared" si="5"/>
        <v>1375</v>
      </c>
      <c r="AF28" s="678">
        <v>1526</v>
      </c>
      <c r="AG28" s="679">
        <v>1</v>
      </c>
      <c r="AH28" s="680">
        <f t="shared" si="6"/>
        <v>1527</v>
      </c>
      <c r="AI28" s="282">
        <f t="shared" si="2"/>
        <v>0.11143481427530955</v>
      </c>
      <c r="AJ28" s="283">
        <f t="shared" si="3"/>
        <v>-0.5</v>
      </c>
      <c r="AK28" s="284">
        <f t="shared" si="4"/>
        <v>0.11054545454545454</v>
      </c>
    </row>
    <row r="29" spans="1:37" x14ac:dyDescent="0.25">
      <c r="A29" s="380" t="s">
        <v>96</v>
      </c>
      <c r="B29" s="11">
        <v>1968</v>
      </c>
      <c r="C29" s="11">
        <v>177</v>
      </c>
      <c r="D29" s="11">
        <v>2145</v>
      </c>
      <c r="E29" s="11">
        <v>1707</v>
      </c>
      <c r="F29" s="11">
        <v>536</v>
      </c>
      <c r="G29" s="11">
        <v>2243</v>
      </c>
      <c r="H29" s="11">
        <v>947</v>
      </c>
      <c r="I29" s="11">
        <v>904</v>
      </c>
      <c r="J29" s="11">
        <v>1851</v>
      </c>
      <c r="K29" s="11">
        <v>2318</v>
      </c>
      <c r="L29" s="11">
        <v>275</v>
      </c>
      <c r="M29" s="11">
        <v>2593</v>
      </c>
      <c r="N29" s="11">
        <v>2201</v>
      </c>
      <c r="O29" s="11">
        <v>1734</v>
      </c>
      <c r="P29" s="11">
        <v>3935</v>
      </c>
      <c r="Q29" s="11">
        <v>2517</v>
      </c>
      <c r="R29" s="11">
        <v>2755</v>
      </c>
      <c r="S29" s="11">
        <v>5272</v>
      </c>
      <c r="T29" s="294">
        <v>2639</v>
      </c>
      <c r="U29" s="11">
        <v>351</v>
      </c>
      <c r="V29" s="295">
        <v>2990</v>
      </c>
      <c r="W29" s="294">
        <v>3287</v>
      </c>
      <c r="X29" s="11">
        <v>572</v>
      </c>
      <c r="Y29" s="295">
        <v>3859</v>
      </c>
      <c r="Z29" s="294">
        <v>3614</v>
      </c>
      <c r="AA29" s="11">
        <v>459</v>
      </c>
      <c r="AB29" s="295">
        <v>4073</v>
      </c>
      <c r="AC29" s="681">
        <v>377</v>
      </c>
      <c r="AD29" s="682">
        <v>3372</v>
      </c>
      <c r="AE29" s="683">
        <f t="shared" si="5"/>
        <v>3749</v>
      </c>
      <c r="AF29" s="681">
        <v>654</v>
      </c>
      <c r="AG29" s="682">
        <v>3047</v>
      </c>
      <c r="AH29" s="683">
        <f t="shared" si="6"/>
        <v>3701</v>
      </c>
      <c r="AI29" s="277">
        <f t="shared" si="2"/>
        <v>0.73474801061007955</v>
      </c>
      <c r="AJ29" s="12">
        <f t="shared" si="3"/>
        <v>-9.6381969157769865E-2</v>
      </c>
      <c r="AK29" s="278">
        <f t="shared" si="4"/>
        <v>-1.2803414243798347E-2</v>
      </c>
    </row>
    <row r="30" spans="1:37" ht="15.75" thickBot="1" x14ac:dyDescent="0.3">
      <c r="A30" s="381" t="s">
        <v>112</v>
      </c>
      <c r="B30" s="11">
        <v>1524</v>
      </c>
      <c r="C30" s="11">
        <v>388</v>
      </c>
      <c r="D30" s="11">
        <v>1912</v>
      </c>
      <c r="E30" s="11">
        <v>1022</v>
      </c>
      <c r="F30" s="11">
        <v>134</v>
      </c>
      <c r="G30" s="11">
        <v>1156</v>
      </c>
      <c r="H30" s="11">
        <v>1014</v>
      </c>
      <c r="I30" s="11">
        <v>942</v>
      </c>
      <c r="J30" s="11">
        <v>1956</v>
      </c>
      <c r="K30" s="11">
        <v>1759</v>
      </c>
      <c r="L30" s="11">
        <v>257</v>
      </c>
      <c r="M30" s="11">
        <v>2016</v>
      </c>
      <c r="N30" s="11">
        <v>1874</v>
      </c>
      <c r="O30" s="11">
        <v>510</v>
      </c>
      <c r="P30" s="11">
        <v>2384</v>
      </c>
      <c r="Q30" s="11">
        <v>2210</v>
      </c>
      <c r="R30" s="11">
        <v>495</v>
      </c>
      <c r="S30" s="11">
        <v>2705</v>
      </c>
      <c r="T30" s="296">
        <v>2098</v>
      </c>
      <c r="U30" s="297">
        <v>486</v>
      </c>
      <c r="V30" s="298">
        <v>2584</v>
      </c>
      <c r="W30" s="296">
        <v>1860</v>
      </c>
      <c r="X30" s="297">
        <v>439</v>
      </c>
      <c r="Y30" s="298">
        <v>2299</v>
      </c>
      <c r="Z30" s="296">
        <v>1392</v>
      </c>
      <c r="AA30" s="297">
        <v>521</v>
      </c>
      <c r="AB30" s="298">
        <v>1913</v>
      </c>
      <c r="AC30" s="684">
        <v>454</v>
      </c>
      <c r="AD30" s="685">
        <v>1286</v>
      </c>
      <c r="AE30" s="686">
        <f t="shared" si="5"/>
        <v>1740</v>
      </c>
      <c r="AF30" s="684">
        <v>424</v>
      </c>
      <c r="AG30" s="685">
        <v>1182</v>
      </c>
      <c r="AH30" s="686">
        <f t="shared" si="6"/>
        <v>1606</v>
      </c>
      <c r="AI30" s="279">
        <f t="shared" si="2"/>
        <v>-6.6079295154185022E-2</v>
      </c>
      <c r="AJ30" s="280">
        <f t="shared" si="3"/>
        <v>-8.0870917573872478E-2</v>
      </c>
      <c r="AK30" s="281">
        <f t="shared" si="4"/>
        <v>-7.7011494252873569E-2</v>
      </c>
    </row>
    <row r="31" spans="1:37" ht="15.75" thickBot="1" x14ac:dyDescent="0.3">
      <c r="A31" s="300" t="s">
        <v>114</v>
      </c>
      <c r="B31" s="299">
        <v>2127</v>
      </c>
      <c r="C31" s="260">
        <v>9053</v>
      </c>
      <c r="D31" s="260">
        <v>11180</v>
      </c>
      <c r="E31" s="260">
        <v>4062</v>
      </c>
      <c r="F31" s="260">
        <v>3556</v>
      </c>
      <c r="G31" s="260">
        <v>7618</v>
      </c>
      <c r="H31" s="260">
        <v>3276</v>
      </c>
      <c r="I31" s="260">
        <v>5102</v>
      </c>
      <c r="J31" s="260">
        <v>8378</v>
      </c>
      <c r="K31" s="260">
        <v>3138</v>
      </c>
      <c r="L31" s="260">
        <v>9339</v>
      </c>
      <c r="M31" s="260">
        <v>12477</v>
      </c>
      <c r="N31" s="260">
        <v>4358</v>
      </c>
      <c r="O31" s="260">
        <v>9240</v>
      </c>
      <c r="P31" s="260">
        <v>13598</v>
      </c>
      <c r="Q31" s="260">
        <v>6974</v>
      </c>
      <c r="R31" s="260">
        <v>12395</v>
      </c>
      <c r="S31" s="260">
        <v>19369</v>
      </c>
      <c r="T31" s="35">
        <v>6997</v>
      </c>
      <c r="U31" s="36">
        <v>10281</v>
      </c>
      <c r="V31" s="37">
        <v>17278</v>
      </c>
      <c r="W31" s="35">
        <v>4981</v>
      </c>
      <c r="X31" s="36">
        <v>6302</v>
      </c>
      <c r="Y31" s="37">
        <v>11283</v>
      </c>
      <c r="Z31" s="35">
        <v>4697</v>
      </c>
      <c r="AA31" s="36">
        <v>3357</v>
      </c>
      <c r="AB31" s="37">
        <v>8054</v>
      </c>
      <c r="AC31" s="35">
        <f>AC32+AC33+AC34</f>
        <v>2660</v>
      </c>
      <c r="AD31" s="36">
        <f t="shared" ref="AD31:AG31" si="18">AD32+AD33+AD34</f>
        <v>3942</v>
      </c>
      <c r="AE31" s="37">
        <f t="shared" si="5"/>
        <v>6602</v>
      </c>
      <c r="AF31" s="35">
        <f t="shared" si="18"/>
        <v>4388</v>
      </c>
      <c r="AG31" s="36">
        <f t="shared" si="18"/>
        <v>3249</v>
      </c>
      <c r="AH31" s="37">
        <f t="shared" si="6"/>
        <v>7637</v>
      </c>
      <c r="AI31" s="285">
        <f t="shared" si="2"/>
        <v>0.64962406015037599</v>
      </c>
      <c r="AJ31" s="286">
        <f t="shared" si="3"/>
        <v>-0.17579908675799086</v>
      </c>
      <c r="AK31" s="287">
        <f t="shared" si="4"/>
        <v>0.15677067555286278</v>
      </c>
    </row>
    <row r="32" spans="1:37" x14ac:dyDescent="0.25">
      <c r="A32" s="379" t="s">
        <v>95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511</v>
      </c>
      <c r="L32" s="11">
        <v>1685</v>
      </c>
      <c r="M32" s="11">
        <v>2196</v>
      </c>
      <c r="N32" s="11">
        <v>1383</v>
      </c>
      <c r="O32" s="11">
        <v>1490</v>
      </c>
      <c r="P32" s="11">
        <v>2873</v>
      </c>
      <c r="Q32" s="11">
        <v>2764</v>
      </c>
      <c r="R32" s="11">
        <v>2840</v>
      </c>
      <c r="S32" s="11">
        <v>5604</v>
      </c>
      <c r="T32" s="291">
        <v>4630</v>
      </c>
      <c r="U32" s="292">
        <v>7362</v>
      </c>
      <c r="V32" s="293">
        <v>11992</v>
      </c>
      <c r="W32" s="291">
        <v>2810</v>
      </c>
      <c r="X32" s="292">
        <v>5037</v>
      </c>
      <c r="Y32" s="293">
        <v>7847</v>
      </c>
      <c r="Z32" s="291">
        <v>2804</v>
      </c>
      <c r="AA32" s="292">
        <v>2779</v>
      </c>
      <c r="AB32" s="293">
        <v>5583</v>
      </c>
      <c r="AC32" s="678">
        <v>2167</v>
      </c>
      <c r="AD32" s="679">
        <v>2328</v>
      </c>
      <c r="AE32" s="680">
        <f t="shared" si="5"/>
        <v>4495</v>
      </c>
      <c r="AF32" s="678">
        <v>3429</v>
      </c>
      <c r="AG32" s="679">
        <v>1808</v>
      </c>
      <c r="AH32" s="680">
        <f t="shared" si="6"/>
        <v>5237</v>
      </c>
      <c r="AI32" s="282">
        <f t="shared" si="2"/>
        <v>0.58237194277803417</v>
      </c>
      <c r="AJ32" s="283">
        <f t="shared" si="3"/>
        <v>-0.22336769759450173</v>
      </c>
      <c r="AK32" s="284">
        <f t="shared" si="4"/>
        <v>0.16507230255839822</v>
      </c>
    </row>
    <row r="33" spans="1:37" x14ac:dyDescent="0.25">
      <c r="A33" s="380" t="s">
        <v>115</v>
      </c>
      <c r="B33" s="11">
        <v>285</v>
      </c>
      <c r="C33" s="11">
        <v>2997</v>
      </c>
      <c r="D33" s="11">
        <v>3282</v>
      </c>
      <c r="E33" s="11">
        <v>126</v>
      </c>
      <c r="F33" s="11">
        <v>494</v>
      </c>
      <c r="G33" s="11">
        <v>620</v>
      </c>
      <c r="H33" s="11">
        <v>507</v>
      </c>
      <c r="I33" s="11">
        <v>2334</v>
      </c>
      <c r="J33" s="11">
        <v>2841</v>
      </c>
      <c r="K33" s="11">
        <v>201</v>
      </c>
      <c r="L33" s="11">
        <v>2187</v>
      </c>
      <c r="M33" s="11">
        <v>2388</v>
      </c>
      <c r="N33" s="11">
        <v>78</v>
      </c>
      <c r="O33" s="11">
        <v>507</v>
      </c>
      <c r="P33" s="11">
        <v>585</v>
      </c>
      <c r="Q33" s="11">
        <v>36</v>
      </c>
      <c r="R33" s="11">
        <v>194</v>
      </c>
      <c r="S33" s="11">
        <v>230</v>
      </c>
      <c r="T33" s="294">
        <v>310</v>
      </c>
      <c r="U33" s="11">
        <v>496</v>
      </c>
      <c r="V33" s="295">
        <v>806</v>
      </c>
      <c r="W33" s="294">
        <v>218</v>
      </c>
      <c r="X33" s="11">
        <v>300</v>
      </c>
      <c r="Y33" s="295">
        <v>518</v>
      </c>
      <c r="Z33" s="294">
        <v>39</v>
      </c>
      <c r="AA33" s="11">
        <v>40</v>
      </c>
      <c r="AB33" s="295">
        <v>79</v>
      </c>
      <c r="AC33" s="681">
        <v>36</v>
      </c>
      <c r="AD33" s="682">
        <v>22</v>
      </c>
      <c r="AE33" s="683">
        <f t="shared" si="5"/>
        <v>58</v>
      </c>
      <c r="AF33" s="681">
        <v>21</v>
      </c>
      <c r="AG33" s="682">
        <v>59</v>
      </c>
      <c r="AH33" s="683">
        <f t="shared" si="6"/>
        <v>80</v>
      </c>
      <c r="AI33" s="277">
        <f t="shared" si="2"/>
        <v>-0.41666666666666669</v>
      </c>
      <c r="AJ33" s="12">
        <f t="shared" si="3"/>
        <v>1.6818181818181819</v>
      </c>
      <c r="AK33" s="278">
        <f t="shared" si="4"/>
        <v>0.37931034482758619</v>
      </c>
    </row>
    <row r="34" spans="1:37" ht="15.75" thickBot="1" x14ac:dyDescent="0.3">
      <c r="A34" s="381" t="s">
        <v>116</v>
      </c>
      <c r="B34" s="11">
        <v>1797</v>
      </c>
      <c r="C34" s="11">
        <v>5002</v>
      </c>
      <c r="D34" s="11">
        <v>6799</v>
      </c>
      <c r="E34" s="11">
        <v>3929</v>
      </c>
      <c r="F34" s="11">
        <v>3029</v>
      </c>
      <c r="G34" s="11">
        <v>6958</v>
      </c>
      <c r="H34" s="11">
        <v>2766</v>
      </c>
      <c r="I34" s="11">
        <v>2767</v>
      </c>
      <c r="J34" s="11">
        <v>5533</v>
      </c>
      <c r="K34" s="11">
        <v>2426</v>
      </c>
      <c r="L34" s="11">
        <v>5467</v>
      </c>
      <c r="M34" s="11">
        <v>7893</v>
      </c>
      <c r="N34" s="11">
        <v>2897</v>
      </c>
      <c r="O34" s="11">
        <v>7243</v>
      </c>
      <c r="P34" s="11">
        <v>10140</v>
      </c>
      <c r="Q34" s="11">
        <v>4174</v>
      </c>
      <c r="R34" s="11">
        <v>9361</v>
      </c>
      <c r="S34" s="11">
        <v>13535</v>
      </c>
      <c r="T34" s="296">
        <v>2057</v>
      </c>
      <c r="U34" s="297">
        <v>2423</v>
      </c>
      <c r="V34" s="298">
        <v>4480</v>
      </c>
      <c r="W34" s="296">
        <v>1953</v>
      </c>
      <c r="X34" s="297">
        <v>965</v>
      </c>
      <c r="Y34" s="298">
        <v>2918</v>
      </c>
      <c r="Z34" s="296">
        <v>1854</v>
      </c>
      <c r="AA34" s="297">
        <v>538</v>
      </c>
      <c r="AB34" s="298">
        <v>2392</v>
      </c>
      <c r="AC34" s="684">
        <v>457</v>
      </c>
      <c r="AD34" s="685">
        <v>1592</v>
      </c>
      <c r="AE34" s="686">
        <f t="shared" si="5"/>
        <v>2049</v>
      </c>
      <c r="AF34" s="684">
        <v>938</v>
      </c>
      <c r="AG34" s="685">
        <v>1382</v>
      </c>
      <c r="AH34" s="686">
        <f t="shared" si="6"/>
        <v>2320</v>
      </c>
      <c r="AI34" s="279">
        <f t="shared" si="2"/>
        <v>1.0525164113785559</v>
      </c>
      <c r="AJ34" s="280">
        <f t="shared" si="3"/>
        <v>-0.13190954773869346</v>
      </c>
      <c r="AK34" s="281">
        <f t="shared" si="4"/>
        <v>0.13225963884821865</v>
      </c>
    </row>
    <row r="35" spans="1:37" s="22" customFormat="1" ht="15.75" thickBot="1" x14ac:dyDescent="0.3">
      <c r="A35" s="301" t="s">
        <v>69</v>
      </c>
      <c r="B35" s="382">
        <v>87124</v>
      </c>
      <c r="C35" s="383">
        <v>353514</v>
      </c>
      <c r="D35" s="383">
        <v>440638</v>
      </c>
      <c r="E35" s="383">
        <v>99495</v>
      </c>
      <c r="F35" s="383">
        <v>272320</v>
      </c>
      <c r="G35" s="383">
        <v>371815</v>
      </c>
      <c r="H35" s="383">
        <v>148647</v>
      </c>
      <c r="I35" s="383">
        <v>312046</v>
      </c>
      <c r="J35" s="383">
        <v>460693</v>
      </c>
      <c r="K35" s="383">
        <v>178320</v>
      </c>
      <c r="L35" s="383">
        <v>326760</v>
      </c>
      <c r="M35" s="383">
        <v>505080</v>
      </c>
      <c r="N35" s="383">
        <v>174663</v>
      </c>
      <c r="O35" s="383">
        <v>326733</v>
      </c>
      <c r="P35" s="383">
        <v>501396</v>
      </c>
      <c r="Q35" s="383">
        <v>191622</v>
      </c>
      <c r="R35" s="383">
        <v>410563</v>
      </c>
      <c r="S35" s="383">
        <v>602185</v>
      </c>
      <c r="T35" s="39">
        <v>192743</v>
      </c>
      <c r="U35" s="40">
        <v>432861</v>
      </c>
      <c r="V35" s="41">
        <v>625604</v>
      </c>
      <c r="W35" s="39">
        <f>W31+W27+W23+W16+W8+W4</f>
        <v>200488</v>
      </c>
      <c r="X35" s="40">
        <f t="shared" ref="X35:AB35" si="19">X31+X27+X23+X16+X8+X4</f>
        <v>425027</v>
      </c>
      <c r="Y35" s="41">
        <f t="shared" si="19"/>
        <v>625515</v>
      </c>
      <c r="Z35" s="39">
        <f t="shared" si="19"/>
        <v>212963</v>
      </c>
      <c r="AA35" s="40">
        <f t="shared" si="19"/>
        <v>370319</v>
      </c>
      <c r="AB35" s="41">
        <f t="shared" si="19"/>
        <v>583282</v>
      </c>
      <c r="AC35" s="39">
        <f>AC31+AC27+AC23+AC16+AC8+AC4</f>
        <v>303659</v>
      </c>
      <c r="AD35" s="40">
        <f t="shared" ref="AD35:AH35" si="20">AD31+AD27+AD23+AD16+AD8+AD4</f>
        <v>172916</v>
      </c>
      <c r="AE35" s="41">
        <f t="shared" si="20"/>
        <v>476575</v>
      </c>
      <c r="AF35" s="39">
        <f t="shared" si="20"/>
        <v>374466</v>
      </c>
      <c r="AG35" s="40">
        <f t="shared" si="20"/>
        <v>189415</v>
      </c>
      <c r="AH35" s="41">
        <f t="shared" si="20"/>
        <v>563881</v>
      </c>
      <c r="AI35" s="288">
        <f t="shared" si="2"/>
        <v>0.23317932285886472</v>
      </c>
      <c r="AJ35" s="289">
        <f t="shared" si="3"/>
        <v>9.5416271484420181E-2</v>
      </c>
      <c r="AK35" s="290">
        <f t="shared" si="4"/>
        <v>0.18319467030372974</v>
      </c>
    </row>
  </sheetData>
  <mergeCells count="14">
    <mergeCell ref="AI2:AK2"/>
    <mergeCell ref="A1:AK1"/>
    <mergeCell ref="A2:A3"/>
    <mergeCell ref="N2:P2"/>
    <mergeCell ref="Q2:S2"/>
    <mergeCell ref="T2:V2"/>
    <mergeCell ref="W2:Y2"/>
    <mergeCell ref="K2:M2"/>
    <mergeCell ref="H2:J2"/>
    <mergeCell ref="AF2:AH2"/>
    <mergeCell ref="AC2:AE2"/>
    <mergeCell ref="E2:G2"/>
    <mergeCell ref="B2:D2"/>
    <mergeCell ref="Z2:AB2"/>
  </mergeCells>
  <pageMargins left="0.45" right="0.25" top="0.4" bottom="0.75" header="0.3" footer="0.3"/>
  <pageSetup paperSize="9" scale="7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60"/>
  <sheetViews>
    <sheetView zoomScale="70" zoomScaleNormal="70" workbookViewId="0">
      <selection activeCell="A10" sqref="A10"/>
    </sheetView>
  </sheetViews>
  <sheetFormatPr defaultColWidth="8.85546875" defaultRowHeight="18.75" x14ac:dyDescent="0.3"/>
  <cols>
    <col min="1" max="1" width="26.140625" style="9" customWidth="1"/>
    <col min="2" max="3" width="11.7109375" style="9" customWidth="1"/>
    <col min="4" max="6" width="11.7109375" style="13" customWidth="1"/>
    <col min="7" max="8" width="19.140625" style="30" customWidth="1"/>
    <col min="9" max="9" width="11.85546875" style="30" customWidth="1"/>
    <col min="10" max="16384" width="8.85546875" style="24"/>
  </cols>
  <sheetData>
    <row r="1" spans="1:9" x14ac:dyDescent="0.3">
      <c r="A1" s="793" t="s">
        <v>186</v>
      </c>
      <c r="B1" s="793"/>
      <c r="C1" s="793"/>
      <c r="D1" s="793"/>
      <c r="E1" s="793"/>
      <c r="F1" s="793"/>
      <c r="G1" s="793"/>
      <c r="H1" s="793"/>
      <c r="I1" s="793"/>
    </row>
    <row r="2" spans="1:9" s="28" customFormat="1" ht="45.75" customHeight="1" x14ac:dyDescent="0.25">
      <c r="A2" s="314" t="s">
        <v>82</v>
      </c>
      <c r="B2" s="315">
        <v>2012</v>
      </c>
      <c r="C2" s="315">
        <v>2013</v>
      </c>
      <c r="D2" s="316">
        <v>2014</v>
      </c>
      <c r="E2" s="316">
        <v>2015</v>
      </c>
      <c r="F2" s="316">
        <v>2016</v>
      </c>
      <c r="G2" s="236" t="s">
        <v>222</v>
      </c>
      <c r="H2" s="236" t="s">
        <v>223</v>
      </c>
      <c r="I2" s="27" t="s">
        <v>2</v>
      </c>
    </row>
    <row r="3" spans="1:9" x14ac:dyDescent="0.3">
      <c r="A3" s="317" t="s">
        <v>66</v>
      </c>
      <c r="B3" s="318">
        <v>34646</v>
      </c>
      <c r="C3" s="318">
        <v>31726</v>
      </c>
      <c r="D3" s="318">
        <v>48507</v>
      </c>
      <c r="E3" s="318">
        <v>56867</v>
      </c>
      <c r="F3" s="318">
        <v>47567</v>
      </c>
      <c r="G3" s="347">
        <v>37540</v>
      </c>
      <c r="H3" s="347">
        <v>47562</v>
      </c>
      <c r="I3" s="348">
        <f>(H3-G3)/G3</f>
        <v>0.26696856686201387</v>
      </c>
    </row>
    <row r="4" spans="1:9" x14ac:dyDescent="0.3">
      <c r="A4" s="317" t="s">
        <v>12</v>
      </c>
      <c r="B4" s="318">
        <v>25957</v>
      </c>
      <c r="C4" s="318">
        <v>32601</v>
      </c>
      <c r="D4" s="318">
        <v>28807</v>
      </c>
      <c r="E4" s="318">
        <v>28371</v>
      </c>
      <c r="F4" s="318">
        <v>32179</v>
      </c>
      <c r="G4" s="347">
        <v>26310</v>
      </c>
      <c r="H4" s="347">
        <v>28285</v>
      </c>
      <c r="I4" s="348">
        <f t="shared" ref="I4:I59" si="0">(H4-G4)/G4</f>
        <v>7.5066514633219311E-2</v>
      </c>
    </row>
    <row r="5" spans="1:9" x14ac:dyDescent="0.3">
      <c r="A5" s="317" t="s">
        <v>21</v>
      </c>
      <c r="B5" s="318">
        <v>6012</v>
      </c>
      <c r="C5" s="318">
        <v>5638</v>
      </c>
      <c r="D5" s="318">
        <v>5237</v>
      </c>
      <c r="E5" s="318">
        <v>4274</v>
      </c>
      <c r="F5" s="318">
        <v>3273</v>
      </c>
      <c r="G5" s="347">
        <v>2745</v>
      </c>
      <c r="H5" s="347">
        <v>3165</v>
      </c>
      <c r="I5" s="348">
        <f t="shared" si="0"/>
        <v>0.15300546448087432</v>
      </c>
    </row>
    <row r="6" spans="1:9" x14ac:dyDescent="0.3">
      <c r="A6" s="317" t="s">
        <v>11</v>
      </c>
      <c r="B6" s="318">
        <v>3539</v>
      </c>
      <c r="C6" s="318">
        <v>3911</v>
      </c>
      <c r="D6" s="318">
        <v>3769</v>
      </c>
      <c r="E6" s="318">
        <v>3361</v>
      </c>
      <c r="F6" s="318">
        <v>3203</v>
      </c>
      <c r="G6" s="347">
        <v>2684</v>
      </c>
      <c r="H6" s="347">
        <v>2278</v>
      </c>
      <c r="I6" s="348">
        <f t="shared" si="0"/>
        <v>-0.15126676602086439</v>
      </c>
    </row>
    <row r="7" spans="1:9" x14ac:dyDescent="0.3">
      <c r="A7" s="317" t="s">
        <v>5</v>
      </c>
      <c r="B7" s="318">
        <v>1410</v>
      </c>
      <c r="C7" s="318">
        <v>867</v>
      </c>
      <c r="D7" s="318">
        <v>2057</v>
      </c>
      <c r="E7" s="318">
        <v>2648</v>
      </c>
      <c r="F7" s="318">
        <v>1361</v>
      </c>
      <c r="G7" s="347">
        <v>1029</v>
      </c>
      <c r="H7" s="347">
        <v>1366</v>
      </c>
      <c r="I7" s="348">
        <f t="shared" si="0"/>
        <v>0.32750242954324588</v>
      </c>
    </row>
    <row r="8" spans="1:9" x14ac:dyDescent="0.3">
      <c r="A8" s="317" t="s">
        <v>20</v>
      </c>
      <c r="B8" s="318">
        <v>1465</v>
      </c>
      <c r="C8" s="318">
        <v>1535</v>
      </c>
      <c r="D8" s="318">
        <v>1329</v>
      </c>
      <c r="E8" s="318">
        <v>886</v>
      </c>
      <c r="F8" s="318">
        <v>561</v>
      </c>
      <c r="G8" s="347">
        <v>472</v>
      </c>
      <c r="H8" s="347">
        <v>420</v>
      </c>
      <c r="I8" s="348">
        <f t="shared" si="0"/>
        <v>-0.11016949152542373</v>
      </c>
    </row>
    <row r="9" spans="1:9" x14ac:dyDescent="0.3">
      <c r="A9" s="317" t="s">
        <v>45</v>
      </c>
      <c r="B9" s="318">
        <v>448</v>
      </c>
      <c r="C9" s="318">
        <v>880</v>
      </c>
      <c r="D9" s="318">
        <v>566</v>
      </c>
      <c r="E9" s="318">
        <v>2053</v>
      </c>
      <c r="F9" s="318">
        <v>1432</v>
      </c>
      <c r="G9" s="347">
        <v>1143</v>
      </c>
      <c r="H9" s="347">
        <v>1382</v>
      </c>
      <c r="I9" s="348">
        <f t="shared" si="0"/>
        <v>0.20909886264216973</v>
      </c>
    </row>
    <row r="10" spans="1:9" x14ac:dyDescent="0.3">
      <c r="A10" s="317" t="s">
        <v>134</v>
      </c>
      <c r="B10" s="318">
        <v>183</v>
      </c>
      <c r="C10" s="318">
        <v>457</v>
      </c>
      <c r="D10" s="318">
        <v>959</v>
      </c>
      <c r="E10" s="318">
        <v>1523</v>
      </c>
      <c r="F10" s="318">
        <v>1432</v>
      </c>
      <c r="G10" s="347">
        <v>1298</v>
      </c>
      <c r="H10" s="347">
        <v>1095</v>
      </c>
      <c r="I10" s="348">
        <f t="shared" si="0"/>
        <v>-0.15639445300462249</v>
      </c>
    </row>
    <row r="11" spans="1:9" x14ac:dyDescent="0.3">
      <c r="A11" s="317" t="s">
        <v>6</v>
      </c>
      <c r="B11" s="318">
        <v>3392</v>
      </c>
      <c r="C11" s="318">
        <v>49</v>
      </c>
      <c r="D11" s="318">
        <v>4</v>
      </c>
      <c r="E11" s="318">
        <v>140</v>
      </c>
      <c r="F11" s="318">
        <v>127</v>
      </c>
      <c r="G11" s="347">
        <v>81</v>
      </c>
      <c r="H11" s="347">
        <v>125</v>
      </c>
      <c r="I11" s="348">
        <f t="shared" si="0"/>
        <v>0.54320987654320985</v>
      </c>
    </row>
    <row r="12" spans="1:9" x14ac:dyDescent="0.3">
      <c r="A12" s="317" t="s">
        <v>31</v>
      </c>
      <c r="B12" s="318">
        <v>627</v>
      </c>
      <c r="C12" s="318">
        <v>529</v>
      </c>
      <c r="D12" s="318">
        <v>877</v>
      </c>
      <c r="E12" s="318">
        <v>828</v>
      </c>
      <c r="F12" s="318">
        <v>430</v>
      </c>
      <c r="G12" s="347">
        <v>358</v>
      </c>
      <c r="H12" s="347">
        <v>350</v>
      </c>
      <c r="I12" s="348">
        <f t="shared" si="0"/>
        <v>-2.23463687150838E-2</v>
      </c>
    </row>
    <row r="13" spans="1:9" x14ac:dyDescent="0.3">
      <c r="A13" s="317" t="s">
        <v>18</v>
      </c>
      <c r="B13" s="318">
        <v>151</v>
      </c>
      <c r="C13" s="318">
        <v>326</v>
      </c>
      <c r="D13" s="318">
        <v>965</v>
      </c>
      <c r="E13" s="318">
        <v>833</v>
      </c>
      <c r="F13" s="318">
        <v>355</v>
      </c>
      <c r="G13" s="347">
        <v>305</v>
      </c>
      <c r="H13" s="347">
        <v>326</v>
      </c>
      <c r="I13" s="348">
        <f t="shared" si="0"/>
        <v>6.8852459016393447E-2</v>
      </c>
    </row>
    <row r="14" spans="1:9" x14ac:dyDescent="0.3">
      <c r="A14" s="317" t="s">
        <v>56</v>
      </c>
      <c r="B14" s="318">
        <v>432</v>
      </c>
      <c r="C14" s="318">
        <v>335</v>
      </c>
      <c r="D14" s="318">
        <v>443</v>
      </c>
      <c r="E14" s="318">
        <v>474</v>
      </c>
      <c r="F14" s="318">
        <v>765</v>
      </c>
      <c r="G14" s="347">
        <v>593</v>
      </c>
      <c r="H14" s="347">
        <v>695</v>
      </c>
      <c r="I14" s="348">
        <f t="shared" si="0"/>
        <v>0.17200674536256325</v>
      </c>
    </row>
    <row r="15" spans="1:9" x14ac:dyDescent="0.3">
      <c r="A15" s="317" t="s">
        <v>39</v>
      </c>
      <c r="B15" s="318">
        <v>238</v>
      </c>
      <c r="C15" s="318">
        <v>108</v>
      </c>
      <c r="D15" s="318">
        <v>551</v>
      </c>
      <c r="E15" s="318">
        <v>728</v>
      </c>
      <c r="F15" s="318">
        <v>724</v>
      </c>
      <c r="G15" s="347">
        <v>466</v>
      </c>
      <c r="H15" s="347">
        <v>899</v>
      </c>
      <c r="I15" s="348">
        <f t="shared" si="0"/>
        <v>0.92918454935622319</v>
      </c>
    </row>
    <row r="16" spans="1:9" x14ac:dyDescent="0.3">
      <c r="A16" s="317" t="s">
        <v>35</v>
      </c>
      <c r="B16" s="318">
        <v>286</v>
      </c>
      <c r="C16" s="318">
        <v>509</v>
      </c>
      <c r="D16" s="318">
        <v>529</v>
      </c>
      <c r="E16" s="318">
        <v>433</v>
      </c>
      <c r="F16" s="318">
        <v>210</v>
      </c>
      <c r="G16" s="347">
        <v>174</v>
      </c>
      <c r="H16" s="347">
        <v>167</v>
      </c>
      <c r="I16" s="348">
        <f t="shared" si="0"/>
        <v>-4.0229885057471264E-2</v>
      </c>
    </row>
    <row r="17" spans="1:9" x14ac:dyDescent="0.3">
      <c r="A17" s="317" t="s">
        <v>38</v>
      </c>
      <c r="B17" s="318">
        <v>470</v>
      </c>
      <c r="C17" s="318">
        <v>237</v>
      </c>
      <c r="D17" s="318">
        <v>524</v>
      </c>
      <c r="E17" s="318">
        <v>425</v>
      </c>
      <c r="F17" s="318">
        <v>97</v>
      </c>
      <c r="G17" s="347">
        <v>78</v>
      </c>
      <c r="H17" s="347">
        <v>97</v>
      </c>
      <c r="I17" s="348">
        <f t="shared" si="0"/>
        <v>0.24358974358974358</v>
      </c>
    </row>
    <row r="18" spans="1:9" x14ac:dyDescent="0.3">
      <c r="A18" s="317" t="s">
        <v>28</v>
      </c>
      <c r="B18" s="318">
        <v>149</v>
      </c>
      <c r="C18" s="318">
        <v>153</v>
      </c>
      <c r="D18" s="318">
        <v>455</v>
      </c>
      <c r="E18" s="318">
        <v>442</v>
      </c>
      <c r="F18" s="318">
        <v>475</v>
      </c>
      <c r="G18" s="347">
        <v>408</v>
      </c>
      <c r="H18" s="347">
        <v>325</v>
      </c>
      <c r="I18" s="348">
        <f t="shared" si="0"/>
        <v>-0.20343137254901961</v>
      </c>
    </row>
    <row r="19" spans="1:9" x14ac:dyDescent="0.3">
      <c r="A19" s="317" t="s">
        <v>23</v>
      </c>
      <c r="B19" s="318">
        <v>349</v>
      </c>
      <c r="C19" s="318">
        <v>347</v>
      </c>
      <c r="D19" s="318">
        <v>454</v>
      </c>
      <c r="E19" s="318">
        <v>268</v>
      </c>
      <c r="F19" s="318">
        <v>110</v>
      </c>
      <c r="G19" s="347">
        <v>93</v>
      </c>
      <c r="H19" s="347">
        <v>90</v>
      </c>
      <c r="I19" s="348">
        <f t="shared" si="0"/>
        <v>-3.2258064516129031E-2</v>
      </c>
    </row>
    <row r="20" spans="1:9" x14ac:dyDescent="0.3">
      <c r="A20" s="317" t="s">
        <v>40</v>
      </c>
      <c r="B20" s="318">
        <v>181</v>
      </c>
      <c r="C20" s="318">
        <v>288</v>
      </c>
      <c r="D20" s="318">
        <v>257</v>
      </c>
      <c r="E20" s="318">
        <v>246</v>
      </c>
      <c r="F20" s="318">
        <v>231</v>
      </c>
      <c r="G20" s="347">
        <v>201</v>
      </c>
      <c r="H20" s="347">
        <v>189</v>
      </c>
      <c r="I20" s="348">
        <f t="shared" si="0"/>
        <v>-5.9701492537313432E-2</v>
      </c>
    </row>
    <row r="21" spans="1:9" x14ac:dyDescent="0.3">
      <c r="A21" s="317" t="s">
        <v>54</v>
      </c>
      <c r="B21" s="318">
        <v>182</v>
      </c>
      <c r="C21" s="318">
        <v>159</v>
      </c>
      <c r="D21" s="318">
        <v>313</v>
      </c>
      <c r="E21" s="318">
        <v>302</v>
      </c>
      <c r="F21" s="318">
        <v>240</v>
      </c>
      <c r="G21" s="347">
        <v>187</v>
      </c>
      <c r="H21" s="347">
        <v>287</v>
      </c>
      <c r="I21" s="348">
        <f t="shared" si="0"/>
        <v>0.53475935828877008</v>
      </c>
    </row>
    <row r="22" spans="1:9" x14ac:dyDescent="0.3">
      <c r="A22" s="317" t="s">
        <v>52</v>
      </c>
      <c r="B22" s="318">
        <v>211</v>
      </c>
      <c r="C22" s="318">
        <v>239</v>
      </c>
      <c r="D22" s="318">
        <v>281</v>
      </c>
      <c r="E22" s="318">
        <v>264</v>
      </c>
      <c r="F22" s="318">
        <v>132</v>
      </c>
      <c r="G22" s="347">
        <v>107</v>
      </c>
      <c r="H22" s="347">
        <v>94</v>
      </c>
      <c r="I22" s="348">
        <f t="shared" si="0"/>
        <v>-0.12149532710280374</v>
      </c>
    </row>
    <row r="23" spans="1:9" x14ac:dyDescent="0.3">
      <c r="A23" s="317" t="s">
        <v>22</v>
      </c>
      <c r="B23" s="318">
        <v>379</v>
      </c>
      <c r="C23" s="318">
        <v>164</v>
      </c>
      <c r="D23" s="318">
        <v>155</v>
      </c>
      <c r="E23" s="318">
        <v>258</v>
      </c>
      <c r="F23" s="318">
        <v>140</v>
      </c>
      <c r="G23" s="347">
        <v>103</v>
      </c>
      <c r="H23" s="347">
        <v>120</v>
      </c>
      <c r="I23" s="348">
        <f t="shared" si="0"/>
        <v>0.1650485436893204</v>
      </c>
    </row>
    <row r="24" spans="1:9" x14ac:dyDescent="0.3">
      <c r="A24" s="317" t="s">
        <v>65</v>
      </c>
      <c r="B24" s="318">
        <v>1000</v>
      </c>
      <c r="C24" s="318">
        <v>21</v>
      </c>
      <c r="D24" s="318">
        <v>30</v>
      </c>
      <c r="E24" s="318">
        <v>0</v>
      </c>
      <c r="F24" s="318">
        <v>7</v>
      </c>
      <c r="G24" s="347">
        <v>7</v>
      </c>
      <c r="H24" s="347">
        <v>37</v>
      </c>
      <c r="I24" s="348">
        <f t="shared" si="0"/>
        <v>4.2857142857142856</v>
      </c>
    </row>
    <row r="25" spans="1:9" x14ac:dyDescent="0.3">
      <c r="A25" s="317" t="s">
        <v>9</v>
      </c>
      <c r="B25" s="318">
        <v>97</v>
      </c>
      <c r="C25" s="318">
        <v>76</v>
      </c>
      <c r="D25" s="318">
        <v>206</v>
      </c>
      <c r="E25" s="318">
        <v>294</v>
      </c>
      <c r="F25" s="318">
        <v>249</v>
      </c>
      <c r="G25" s="347">
        <v>191</v>
      </c>
      <c r="H25" s="347">
        <v>285</v>
      </c>
      <c r="I25" s="348">
        <f t="shared" si="0"/>
        <v>0.49214659685863876</v>
      </c>
    </row>
    <row r="26" spans="1:9" x14ac:dyDescent="0.3">
      <c r="A26" s="317" t="s">
        <v>8</v>
      </c>
      <c r="B26" s="318">
        <v>701</v>
      </c>
      <c r="C26" s="318">
        <v>95</v>
      </c>
      <c r="D26" s="318">
        <v>40</v>
      </c>
      <c r="E26" s="318">
        <v>58</v>
      </c>
      <c r="F26" s="318">
        <v>27</v>
      </c>
      <c r="G26" s="347">
        <v>17</v>
      </c>
      <c r="H26" s="347">
        <v>37</v>
      </c>
      <c r="I26" s="348">
        <f t="shared" si="0"/>
        <v>1.1764705882352942</v>
      </c>
    </row>
    <row r="27" spans="1:9" x14ac:dyDescent="0.3">
      <c r="A27" s="317" t="s">
        <v>51</v>
      </c>
      <c r="B27" s="318">
        <v>41</v>
      </c>
      <c r="C27" s="318">
        <v>23</v>
      </c>
      <c r="D27" s="318">
        <v>48</v>
      </c>
      <c r="E27" s="318">
        <v>265</v>
      </c>
      <c r="F27" s="318">
        <v>443</v>
      </c>
      <c r="G27" s="347">
        <v>367</v>
      </c>
      <c r="H27" s="347">
        <v>316</v>
      </c>
      <c r="I27" s="348">
        <f t="shared" si="0"/>
        <v>-0.13896457765667575</v>
      </c>
    </row>
    <row r="28" spans="1:9" x14ac:dyDescent="0.3">
      <c r="A28" s="317" t="s">
        <v>53</v>
      </c>
      <c r="B28" s="318">
        <v>160</v>
      </c>
      <c r="C28" s="318">
        <v>154</v>
      </c>
      <c r="D28" s="318">
        <v>157</v>
      </c>
      <c r="E28" s="318">
        <v>175</v>
      </c>
      <c r="F28" s="318">
        <v>137</v>
      </c>
      <c r="G28" s="347">
        <v>121</v>
      </c>
      <c r="H28" s="347">
        <v>84</v>
      </c>
      <c r="I28" s="348">
        <f t="shared" si="0"/>
        <v>-0.30578512396694213</v>
      </c>
    </row>
    <row r="29" spans="1:9" x14ac:dyDescent="0.3">
      <c r="A29" s="317" t="s">
        <v>36</v>
      </c>
      <c r="B29" s="318">
        <v>52</v>
      </c>
      <c r="C29" s="318">
        <v>84</v>
      </c>
      <c r="D29" s="318">
        <v>212</v>
      </c>
      <c r="E29" s="318">
        <v>258</v>
      </c>
      <c r="F29" s="318">
        <v>139</v>
      </c>
      <c r="G29" s="347">
        <v>109</v>
      </c>
      <c r="H29" s="347">
        <v>90</v>
      </c>
      <c r="I29" s="348">
        <f t="shared" si="0"/>
        <v>-0.1743119266055046</v>
      </c>
    </row>
    <row r="30" spans="1:9" x14ac:dyDescent="0.3">
      <c r="A30" s="317" t="s">
        <v>33</v>
      </c>
      <c r="B30" s="318">
        <v>213</v>
      </c>
      <c r="C30" s="318">
        <v>80</v>
      </c>
      <c r="D30" s="318">
        <v>49</v>
      </c>
      <c r="E30" s="318">
        <v>46</v>
      </c>
      <c r="F30" s="318">
        <v>42</v>
      </c>
      <c r="G30" s="347">
        <v>36</v>
      </c>
      <c r="H30" s="347">
        <v>14</v>
      </c>
      <c r="I30" s="348">
        <f t="shared" si="0"/>
        <v>-0.61111111111111116</v>
      </c>
    </row>
    <row r="31" spans="1:9" x14ac:dyDescent="0.3">
      <c r="A31" s="317" t="s">
        <v>17</v>
      </c>
      <c r="B31" s="318">
        <v>157</v>
      </c>
      <c r="C31" s="318">
        <v>129</v>
      </c>
      <c r="D31" s="318">
        <v>74</v>
      </c>
      <c r="E31" s="318">
        <v>45</v>
      </c>
      <c r="F31" s="318">
        <v>12</v>
      </c>
      <c r="G31" s="347">
        <v>8</v>
      </c>
      <c r="H31" s="347">
        <v>28</v>
      </c>
      <c r="I31" s="348">
        <f t="shared" si="0"/>
        <v>2.5</v>
      </c>
    </row>
    <row r="32" spans="1:9" x14ac:dyDescent="0.3">
      <c r="A32" s="317" t="s">
        <v>4</v>
      </c>
      <c r="B32" s="318">
        <v>229</v>
      </c>
      <c r="C32" s="318">
        <v>52</v>
      </c>
      <c r="D32" s="318">
        <v>43</v>
      </c>
      <c r="E32" s="318">
        <v>20</v>
      </c>
      <c r="F32" s="318">
        <v>13</v>
      </c>
      <c r="G32" s="347">
        <v>9</v>
      </c>
      <c r="H32" s="347">
        <v>17</v>
      </c>
      <c r="I32" s="348">
        <f t="shared" si="0"/>
        <v>0.88888888888888884</v>
      </c>
    </row>
    <row r="33" spans="1:9" x14ac:dyDescent="0.3">
      <c r="A33" s="317" t="s">
        <v>41</v>
      </c>
      <c r="B33" s="318">
        <v>141</v>
      </c>
      <c r="C33" s="318">
        <v>82</v>
      </c>
      <c r="D33" s="318">
        <v>73</v>
      </c>
      <c r="E33" s="318">
        <v>32</v>
      </c>
      <c r="F33" s="318">
        <v>13</v>
      </c>
      <c r="G33" s="347">
        <v>13</v>
      </c>
      <c r="H33" s="347">
        <v>18</v>
      </c>
      <c r="I33" s="348">
        <f t="shared" si="0"/>
        <v>0.38461538461538464</v>
      </c>
    </row>
    <row r="34" spans="1:9" x14ac:dyDescent="0.3">
      <c r="A34" s="317" t="s">
        <v>43</v>
      </c>
      <c r="B34" s="318">
        <v>23</v>
      </c>
      <c r="C34" s="318">
        <v>5</v>
      </c>
      <c r="D34" s="318">
        <v>61</v>
      </c>
      <c r="E34" s="318">
        <v>101</v>
      </c>
      <c r="F34" s="318">
        <v>85</v>
      </c>
      <c r="G34" s="347">
        <v>60</v>
      </c>
      <c r="H34" s="347">
        <v>56</v>
      </c>
      <c r="I34" s="348">
        <f t="shared" si="0"/>
        <v>-6.6666666666666666E-2</v>
      </c>
    </row>
    <row r="35" spans="1:9" x14ac:dyDescent="0.3">
      <c r="A35" s="317" t="s">
        <v>14</v>
      </c>
      <c r="B35" s="318">
        <v>3</v>
      </c>
      <c r="C35" s="318">
        <v>6</v>
      </c>
      <c r="D35" s="318">
        <v>17</v>
      </c>
      <c r="E35" s="318">
        <v>91</v>
      </c>
      <c r="F35" s="318">
        <v>77</v>
      </c>
      <c r="G35" s="347">
        <v>65</v>
      </c>
      <c r="H35" s="347">
        <v>41</v>
      </c>
      <c r="I35" s="348">
        <f t="shared" si="0"/>
        <v>-0.36923076923076925</v>
      </c>
    </row>
    <row r="36" spans="1:9" x14ac:dyDescent="0.3">
      <c r="A36" s="317" t="s">
        <v>15</v>
      </c>
      <c r="B36" s="318">
        <v>14</v>
      </c>
      <c r="C36" s="318">
        <v>3</v>
      </c>
      <c r="D36" s="318">
        <v>47</v>
      </c>
      <c r="E36" s="318">
        <v>117</v>
      </c>
      <c r="F36" s="318">
        <v>12</v>
      </c>
      <c r="G36" s="347">
        <v>12</v>
      </c>
      <c r="H36" s="347">
        <v>3</v>
      </c>
      <c r="I36" s="348">
        <f t="shared" si="0"/>
        <v>-0.75</v>
      </c>
    </row>
    <row r="37" spans="1:9" x14ac:dyDescent="0.3">
      <c r="A37" s="317" t="s">
        <v>48</v>
      </c>
      <c r="B37" s="318">
        <v>32</v>
      </c>
      <c r="C37" s="318">
        <v>61</v>
      </c>
      <c r="D37" s="318">
        <v>43</v>
      </c>
      <c r="E37" s="318">
        <v>15</v>
      </c>
      <c r="F37" s="318">
        <v>24</v>
      </c>
      <c r="G37" s="347">
        <v>17</v>
      </c>
      <c r="H37" s="347">
        <v>18</v>
      </c>
      <c r="I37" s="348">
        <f t="shared" si="0"/>
        <v>5.8823529411764705E-2</v>
      </c>
    </row>
    <row r="38" spans="1:9" x14ac:dyDescent="0.3">
      <c r="A38" s="317" t="s">
        <v>24</v>
      </c>
      <c r="B38" s="318">
        <v>12</v>
      </c>
      <c r="C38" s="318">
        <v>16</v>
      </c>
      <c r="D38" s="318">
        <v>32</v>
      </c>
      <c r="E38" s="318">
        <v>73</v>
      </c>
      <c r="F38" s="318">
        <v>41</v>
      </c>
      <c r="G38" s="347">
        <v>26</v>
      </c>
      <c r="H38" s="347">
        <v>46</v>
      </c>
      <c r="I38" s="348">
        <f t="shared" si="0"/>
        <v>0.76923076923076927</v>
      </c>
    </row>
    <row r="39" spans="1:9" x14ac:dyDescent="0.3">
      <c r="A39" s="317" t="s">
        <v>13</v>
      </c>
      <c r="B39" s="318">
        <v>30</v>
      </c>
      <c r="C39" s="318">
        <v>10</v>
      </c>
      <c r="D39" s="318">
        <v>28</v>
      </c>
      <c r="E39" s="318">
        <v>49</v>
      </c>
      <c r="F39" s="318">
        <v>33</v>
      </c>
      <c r="G39" s="347">
        <v>23</v>
      </c>
      <c r="H39" s="347">
        <v>36</v>
      </c>
      <c r="I39" s="348">
        <f t="shared" si="0"/>
        <v>0.56521739130434778</v>
      </c>
    </row>
    <row r="40" spans="1:9" x14ac:dyDescent="0.3">
      <c r="A40" s="317" t="s">
        <v>58</v>
      </c>
      <c r="B40" s="318">
        <v>8</v>
      </c>
      <c r="C40" s="318">
        <v>14</v>
      </c>
      <c r="D40" s="318">
        <v>36</v>
      </c>
      <c r="E40" s="318">
        <v>62</v>
      </c>
      <c r="F40" s="318">
        <v>30</v>
      </c>
      <c r="G40" s="347">
        <v>26</v>
      </c>
      <c r="H40" s="347">
        <v>13</v>
      </c>
      <c r="I40" s="348">
        <f t="shared" si="0"/>
        <v>-0.5</v>
      </c>
    </row>
    <row r="41" spans="1:9" x14ac:dyDescent="0.3">
      <c r="A41" s="317" t="s">
        <v>30</v>
      </c>
      <c r="B41" s="318">
        <v>13</v>
      </c>
      <c r="C41" s="318">
        <v>12</v>
      </c>
      <c r="D41" s="318">
        <v>46</v>
      </c>
      <c r="E41" s="318">
        <v>47</v>
      </c>
      <c r="F41" s="318">
        <v>29</v>
      </c>
      <c r="G41" s="347">
        <v>25</v>
      </c>
      <c r="H41" s="347">
        <v>8</v>
      </c>
      <c r="I41" s="348">
        <f t="shared" si="0"/>
        <v>-0.68</v>
      </c>
    </row>
    <row r="42" spans="1:9" x14ac:dyDescent="0.3">
      <c r="A42" s="317" t="s">
        <v>25</v>
      </c>
      <c r="B42" s="318">
        <v>42</v>
      </c>
      <c r="C42" s="318">
        <v>13</v>
      </c>
      <c r="D42" s="318">
        <v>32</v>
      </c>
      <c r="E42" s="318">
        <v>40</v>
      </c>
      <c r="F42" s="318">
        <v>15</v>
      </c>
      <c r="G42" s="347">
        <v>9</v>
      </c>
      <c r="H42" s="347">
        <v>28</v>
      </c>
      <c r="I42" s="348">
        <f t="shared" si="0"/>
        <v>2.1111111111111112</v>
      </c>
    </row>
    <row r="43" spans="1:9" x14ac:dyDescent="0.3">
      <c r="A43" s="317" t="s">
        <v>19</v>
      </c>
      <c r="B43" s="318">
        <v>53</v>
      </c>
      <c r="C43" s="318">
        <v>24</v>
      </c>
      <c r="D43" s="318">
        <v>25</v>
      </c>
      <c r="E43" s="318">
        <v>20</v>
      </c>
      <c r="F43" s="318">
        <v>5</v>
      </c>
      <c r="G43" s="347">
        <v>3</v>
      </c>
      <c r="H43" s="347">
        <v>5</v>
      </c>
      <c r="I43" s="348">
        <f t="shared" si="0"/>
        <v>0.66666666666666663</v>
      </c>
    </row>
    <row r="44" spans="1:9" x14ac:dyDescent="0.3">
      <c r="A44" s="317" t="s">
        <v>32</v>
      </c>
      <c r="B44" s="318">
        <v>64</v>
      </c>
      <c r="C44" s="318">
        <v>18</v>
      </c>
      <c r="D44" s="318">
        <v>1</v>
      </c>
      <c r="E44" s="318">
        <v>5</v>
      </c>
      <c r="F44" s="318">
        <v>3</v>
      </c>
      <c r="G44" s="347">
        <v>1</v>
      </c>
      <c r="H44" s="347">
        <v>0</v>
      </c>
      <c r="I44" s="348">
        <f t="shared" si="0"/>
        <v>-1</v>
      </c>
    </row>
    <row r="45" spans="1:9" x14ac:dyDescent="0.3">
      <c r="A45" s="317" t="s">
        <v>10</v>
      </c>
      <c r="B45" s="318">
        <v>81</v>
      </c>
      <c r="C45" s="318">
        <v>0</v>
      </c>
      <c r="D45" s="318">
        <v>9</v>
      </c>
      <c r="E45" s="318">
        <v>0</v>
      </c>
      <c r="F45" s="318">
        <v>0</v>
      </c>
      <c r="G45" s="347">
        <v>0</v>
      </c>
      <c r="H45" s="347">
        <v>4</v>
      </c>
      <c r="I45" s="348">
        <v>0</v>
      </c>
    </row>
    <row r="46" spans="1:9" x14ac:dyDescent="0.3">
      <c r="A46" s="317" t="s">
        <v>42</v>
      </c>
      <c r="B46" s="318">
        <v>80</v>
      </c>
      <c r="C46" s="318">
        <v>4</v>
      </c>
      <c r="D46" s="318">
        <v>2</v>
      </c>
      <c r="E46" s="318">
        <v>0</v>
      </c>
      <c r="F46" s="318">
        <v>0</v>
      </c>
      <c r="G46" s="347">
        <v>0</v>
      </c>
      <c r="H46" s="347">
        <v>2</v>
      </c>
      <c r="I46" s="348">
        <v>0</v>
      </c>
    </row>
    <row r="47" spans="1:9" s="29" customFormat="1" ht="18.75" customHeight="1" x14ac:dyDescent="0.3">
      <c r="A47" s="317" t="s">
        <v>7</v>
      </c>
      <c r="B47" s="318">
        <v>10</v>
      </c>
      <c r="C47" s="318">
        <v>24</v>
      </c>
      <c r="D47" s="318">
        <v>5</v>
      </c>
      <c r="E47" s="318">
        <v>11</v>
      </c>
      <c r="F47" s="318">
        <v>27</v>
      </c>
      <c r="G47" s="347">
        <v>17</v>
      </c>
      <c r="H47" s="347">
        <v>13</v>
      </c>
      <c r="I47" s="348">
        <f t="shared" si="0"/>
        <v>-0.23529411764705882</v>
      </c>
    </row>
    <row r="48" spans="1:9" x14ac:dyDescent="0.3">
      <c r="A48" s="317" t="s">
        <v>27</v>
      </c>
      <c r="B48" s="318">
        <v>5</v>
      </c>
      <c r="C48" s="318">
        <v>6</v>
      </c>
      <c r="D48" s="318">
        <v>17</v>
      </c>
      <c r="E48" s="318">
        <v>22</v>
      </c>
      <c r="F48" s="318">
        <v>7</v>
      </c>
      <c r="G48" s="347">
        <v>5</v>
      </c>
      <c r="H48" s="347">
        <v>3</v>
      </c>
      <c r="I48" s="348">
        <f t="shared" si="0"/>
        <v>-0.4</v>
      </c>
    </row>
    <row r="49" spans="1:9" x14ac:dyDescent="0.3">
      <c r="A49" s="317" t="s">
        <v>34</v>
      </c>
      <c r="B49" s="318">
        <v>5</v>
      </c>
      <c r="C49" s="318">
        <v>6</v>
      </c>
      <c r="D49" s="318">
        <v>3</v>
      </c>
      <c r="E49" s="318">
        <v>19</v>
      </c>
      <c r="F49" s="318">
        <v>18</v>
      </c>
      <c r="G49" s="347">
        <v>15</v>
      </c>
      <c r="H49" s="347">
        <v>4</v>
      </c>
      <c r="I49" s="348">
        <f t="shared" si="0"/>
        <v>-0.73333333333333328</v>
      </c>
    </row>
    <row r="50" spans="1:9" x14ac:dyDescent="0.3">
      <c r="A50" s="317" t="s">
        <v>26</v>
      </c>
      <c r="B50" s="318">
        <v>0</v>
      </c>
      <c r="C50" s="318">
        <v>0</v>
      </c>
      <c r="D50" s="318">
        <v>20</v>
      </c>
      <c r="E50" s="318">
        <v>11</v>
      </c>
      <c r="F50" s="318">
        <v>9</v>
      </c>
      <c r="G50" s="347">
        <v>7</v>
      </c>
      <c r="H50" s="347">
        <v>1</v>
      </c>
      <c r="I50" s="348">
        <f t="shared" si="0"/>
        <v>-0.8571428571428571</v>
      </c>
    </row>
    <row r="51" spans="1:9" x14ac:dyDescent="0.3">
      <c r="A51" s="317" t="s">
        <v>16</v>
      </c>
      <c r="B51" s="318">
        <v>6</v>
      </c>
      <c r="C51" s="318">
        <v>5</v>
      </c>
      <c r="D51" s="318">
        <v>4</v>
      </c>
      <c r="E51" s="318">
        <v>8</v>
      </c>
      <c r="F51" s="318">
        <v>9</v>
      </c>
      <c r="G51" s="347">
        <v>9</v>
      </c>
      <c r="H51" s="347">
        <v>2</v>
      </c>
      <c r="I51" s="348">
        <f t="shared" si="0"/>
        <v>-0.77777777777777779</v>
      </c>
    </row>
    <row r="52" spans="1:9" x14ac:dyDescent="0.3">
      <c r="A52" s="317" t="s">
        <v>50</v>
      </c>
      <c r="B52" s="318">
        <v>28</v>
      </c>
      <c r="C52" s="318">
        <v>0</v>
      </c>
      <c r="D52" s="318">
        <v>0</v>
      </c>
      <c r="E52" s="318">
        <v>3</v>
      </c>
      <c r="F52" s="318">
        <v>0</v>
      </c>
      <c r="G52" s="347">
        <v>0</v>
      </c>
      <c r="H52" s="347">
        <v>0</v>
      </c>
      <c r="I52" s="348">
        <v>0</v>
      </c>
    </row>
    <row r="53" spans="1:9" x14ac:dyDescent="0.3">
      <c r="A53" s="317" t="s">
        <v>47</v>
      </c>
      <c r="B53" s="318">
        <v>8</v>
      </c>
      <c r="C53" s="318">
        <v>7</v>
      </c>
      <c r="D53" s="318">
        <v>7</v>
      </c>
      <c r="E53" s="318">
        <v>2</v>
      </c>
      <c r="F53" s="318">
        <v>4</v>
      </c>
      <c r="G53" s="347">
        <v>4</v>
      </c>
      <c r="H53" s="347">
        <v>0</v>
      </c>
      <c r="I53" s="348">
        <f t="shared" si="0"/>
        <v>-1</v>
      </c>
    </row>
    <row r="54" spans="1:9" x14ac:dyDescent="0.3">
      <c r="A54" s="317" t="s">
        <v>57</v>
      </c>
      <c r="B54" s="318">
        <v>0</v>
      </c>
      <c r="C54" s="318">
        <v>0</v>
      </c>
      <c r="D54" s="318">
        <v>12</v>
      </c>
      <c r="E54" s="318">
        <v>4</v>
      </c>
      <c r="F54" s="318">
        <v>0</v>
      </c>
      <c r="G54" s="347">
        <v>0</v>
      </c>
      <c r="H54" s="347">
        <v>0</v>
      </c>
      <c r="I54" s="348">
        <v>0</v>
      </c>
    </row>
    <row r="55" spans="1:9" x14ac:dyDescent="0.3">
      <c r="A55" s="317" t="s">
        <v>55</v>
      </c>
      <c r="B55" s="318">
        <v>5</v>
      </c>
      <c r="C55" s="318">
        <v>0</v>
      </c>
      <c r="D55" s="318">
        <v>2</v>
      </c>
      <c r="E55" s="318">
        <v>1</v>
      </c>
      <c r="F55" s="318">
        <v>2</v>
      </c>
      <c r="G55" s="347">
        <v>2</v>
      </c>
      <c r="H55" s="347">
        <v>0</v>
      </c>
      <c r="I55" s="348">
        <f t="shared" si="0"/>
        <v>-1</v>
      </c>
    </row>
    <row r="56" spans="1:9" x14ac:dyDescent="0.3">
      <c r="A56" s="317" t="s">
        <v>60</v>
      </c>
      <c r="B56" s="318">
        <v>1</v>
      </c>
      <c r="C56" s="318">
        <v>0</v>
      </c>
      <c r="D56" s="318">
        <v>1</v>
      </c>
      <c r="E56" s="318">
        <v>6</v>
      </c>
      <c r="F56" s="318">
        <v>1</v>
      </c>
      <c r="G56" s="347">
        <v>1</v>
      </c>
      <c r="H56" s="347">
        <v>2</v>
      </c>
      <c r="I56" s="348">
        <f t="shared" si="0"/>
        <v>1</v>
      </c>
    </row>
    <row r="57" spans="1:9" x14ac:dyDescent="0.3">
      <c r="A57" s="317" t="s">
        <v>3</v>
      </c>
      <c r="B57" s="318">
        <v>1</v>
      </c>
      <c r="C57" s="318">
        <v>1</v>
      </c>
      <c r="D57" s="318">
        <v>1</v>
      </c>
      <c r="E57" s="318">
        <v>3</v>
      </c>
      <c r="F57" s="318">
        <v>2</v>
      </c>
      <c r="G57" s="347">
        <v>2</v>
      </c>
      <c r="H57" s="347">
        <v>8</v>
      </c>
      <c r="I57" s="348">
        <v>0</v>
      </c>
    </row>
    <row r="58" spans="1:9" x14ac:dyDescent="0.3">
      <c r="A58" s="317" t="s">
        <v>44</v>
      </c>
      <c r="B58" s="318">
        <v>1</v>
      </c>
      <c r="C58" s="318">
        <v>0</v>
      </c>
      <c r="D58" s="318">
        <v>0</v>
      </c>
      <c r="E58" s="318">
        <v>1</v>
      </c>
      <c r="F58" s="318">
        <v>0</v>
      </c>
      <c r="G58" s="347">
        <v>0</v>
      </c>
      <c r="H58" s="347">
        <v>0</v>
      </c>
      <c r="I58" s="348">
        <v>0</v>
      </c>
    </row>
    <row r="59" spans="1:9" x14ac:dyDescent="0.3">
      <c r="A59" s="317" t="s">
        <v>49</v>
      </c>
      <c r="B59" s="318">
        <v>0</v>
      </c>
      <c r="C59" s="318">
        <v>0</v>
      </c>
      <c r="D59" s="318">
        <v>0</v>
      </c>
      <c r="E59" s="318">
        <v>0</v>
      </c>
      <c r="F59" s="318">
        <v>1</v>
      </c>
      <c r="G59" s="347">
        <v>1</v>
      </c>
      <c r="H59" s="347">
        <v>3</v>
      </c>
      <c r="I59" s="348">
        <f t="shared" si="0"/>
        <v>2</v>
      </c>
    </row>
    <row r="60" spans="1:9" x14ac:dyDescent="0.3">
      <c r="A60" s="319" t="s">
        <v>69</v>
      </c>
      <c r="B60" s="349">
        <v>84023</v>
      </c>
      <c r="C60" s="349">
        <v>82089</v>
      </c>
      <c r="D60" s="349">
        <v>98422</v>
      </c>
      <c r="E60" s="349">
        <v>107528</v>
      </c>
      <c r="F60" s="349">
        <v>96560</v>
      </c>
      <c r="G60" s="349">
        <f>SUM(G3:G59)</f>
        <v>77583</v>
      </c>
      <c r="H60" s="349">
        <f>SUM(H3:H59)</f>
        <v>90539</v>
      </c>
      <c r="I60" s="350">
        <f>(H60-G60)/G60</f>
        <v>0.16699534691878376</v>
      </c>
    </row>
  </sheetData>
  <mergeCells count="1">
    <mergeCell ref="A1:I1"/>
  </mergeCells>
  <pageMargins left="0.68" right="0.25" top="0.75" bottom="0.75" header="0.3" footer="0.3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Y67"/>
  <sheetViews>
    <sheetView topLeftCell="M1" zoomScale="85" zoomScaleNormal="85" workbookViewId="0">
      <selection activeCell="AA22" sqref="AA22"/>
    </sheetView>
  </sheetViews>
  <sheetFormatPr defaultRowHeight="15" x14ac:dyDescent="0.25"/>
  <cols>
    <col min="1" max="1" width="20.28515625" bestFit="1" customWidth="1"/>
    <col min="2" max="6" width="9.140625" hidden="1" customWidth="1"/>
    <col min="7" max="7" width="12" hidden="1" customWidth="1"/>
    <col min="8" max="10" width="9.140625" hidden="1" customWidth="1"/>
    <col min="17" max="18" width="10" customWidth="1"/>
    <col min="20" max="21" width="10" customWidth="1"/>
  </cols>
  <sheetData>
    <row r="1" spans="1:25" ht="15.75" thickBot="1" x14ac:dyDescent="0.3">
      <c r="A1" s="798" t="s">
        <v>154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799"/>
      <c r="S1" s="799"/>
      <c r="T1" s="799"/>
      <c r="U1" s="799"/>
      <c r="V1" s="799"/>
      <c r="W1" s="799"/>
      <c r="X1" s="799"/>
      <c r="Y1" s="800"/>
    </row>
    <row r="2" spans="1:25" ht="15" customHeight="1" x14ac:dyDescent="0.25">
      <c r="A2" s="801" t="s">
        <v>1</v>
      </c>
      <c r="B2" s="745">
        <v>2012</v>
      </c>
      <c r="C2" s="746"/>
      <c r="D2" s="803" t="s">
        <v>147</v>
      </c>
      <c r="E2" s="745">
        <v>2013</v>
      </c>
      <c r="F2" s="746"/>
      <c r="G2" s="805" t="s">
        <v>148</v>
      </c>
      <c r="H2" s="745">
        <v>2014</v>
      </c>
      <c r="I2" s="746"/>
      <c r="J2" s="805" t="s">
        <v>149</v>
      </c>
      <c r="K2" s="807">
        <v>2015</v>
      </c>
      <c r="L2" s="795"/>
      <c r="M2" s="796" t="s">
        <v>150</v>
      </c>
      <c r="N2" s="807">
        <v>2016</v>
      </c>
      <c r="O2" s="795"/>
      <c r="P2" s="796" t="s">
        <v>151</v>
      </c>
      <c r="Q2" s="794" t="s">
        <v>222</v>
      </c>
      <c r="R2" s="795"/>
      <c r="S2" s="796" t="s">
        <v>151</v>
      </c>
      <c r="T2" s="794" t="s">
        <v>223</v>
      </c>
      <c r="U2" s="795"/>
      <c r="V2" s="796" t="s">
        <v>181</v>
      </c>
      <c r="W2" s="808" t="s">
        <v>83</v>
      </c>
      <c r="X2" s="809"/>
      <c r="Y2" s="810" t="s">
        <v>70</v>
      </c>
    </row>
    <row r="3" spans="1:25" ht="15.75" thickBot="1" x14ac:dyDescent="0.3">
      <c r="A3" s="802"/>
      <c r="B3" s="81" t="s">
        <v>118</v>
      </c>
      <c r="C3" s="80" t="s">
        <v>117</v>
      </c>
      <c r="D3" s="804"/>
      <c r="E3" s="81" t="s">
        <v>118</v>
      </c>
      <c r="F3" s="80" t="s">
        <v>117</v>
      </c>
      <c r="G3" s="806"/>
      <c r="H3" s="81" t="s">
        <v>118</v>
      </c>
      <c r="I3" s="80" t="s">
        <v>117</v>
      </c>
      <c r="J3" s="806"/>
      <c r="K3" s="331" t="s">
        <v>118</v>
      </c>
      <c r="L3" s="351" t="s">
        <v>117</v>
      </c>
      <c r="M3" s="797"/>
      <c r="N3" s="81" t="s">
        <v>118</v>
      </c>
      <c r="O3" s="351" t="s">
        <v>117</v>
      </c>
      <c r="P3" s="797"/>
      <c r="Q3" s="81" t="s">
        <v>118</v>
      </c>
      <c r="R3" s="351" t="s">
        <v>117</v>
      </c>
      <c r="S3" s="797"/>
      <c r="T3" s="81" t="s">
        <v>118</v>
      </c>
      <c r="U3" s="351" t="s">
        <v>117</v>
      </c>
      <c r="V3" s="797"/>
      <c r="W3" s="123" t="s">
        <v>118</v>
      </c>
      <c r="X3" s="124" t="s">
        <v>117</v>
      </c>
      <c r="Y3" s="811"/>
    </row>
    <row r="4" spans="1:25" x14ac:dyDescent="0.25">
      <c r="A4" s="87" t="s">
        <v>12</v>
      </c>
      <c r="B4" s="88">
        <v>7804</v>
      </c>
      <c r="C4" s="79">
        <v>11091</v>
      </c>
      <c r="D4" s="100">
        <v>18895</v>
      </c>
      <c r="E4" s="88">
        <v>5216</v>
      </c>
      <c r="F4" s="79">
        <v>12350</v>
      </c>
      <c r="G4" s="89">
        <v>17566</v>
      </c>
      <c r="H4" s="241">
        <v>8303</v>
      </c>
      <c r="I4" s="242">
        <v>13518</v>
      </c>
      <c r="J4" s="243">
        <v>21821</v>
      </c>
      <c r="K4" s="241">
        <v>10846</v>
      </c>
      <c r="L4" s="352">
        <v>13099</v>
      </c>
      <c r="M4" s="354">
        <v>23945</v>
      </c>
      <c r="N4" s="241">
        <v>14897</v>
      </c>
      <c r="O4" s="352">
        <v>17629</v>
      </c>
      <c r="P4" s="354">
        <v>32526</v>
      </c>
      <c r="Q4" s="241">
        <v>11062</v>
      </c>
      <c r="R4" s="352">
        <v>13407</v>
      </c>
      <c r="S4" s="354">
        <f>SUM(Q4:R4)</f>
        <v>24469</v>
      </c>
      <c r="T4" s="241">
        <v>13941</v>
      </c>
      <c r="U4" s="352">
        <v>12886</v>
      </c>
      <c r="V4" s="354">
        <f>SUM(T4:U4)</f>
        <v>26827</v>
      </c>
      <c r="W4" s="111">
        <f>(T4-Q4)/Q4</f>
        <v>0.26026035075031639</v>
      </c>
      <c r="X4" s="112">
        <f>(U4-R4)/R4</f>
        <v>-3.8860296859849333E-2</v>
      </c>
      <c r="Y4" s="113">
        <f>(V4-S4)/S4</f>
        <v>9.6366831501083008E-2</v>
      </c>
    </row>
    <row r="5" spans="1:25" x14ac:dyDescent="0.25">
      <c r="A5" s="87" t="s">
        <v>4</v>
      </c>
      <c r="B5" s="88">
        <v>9574</v>
      </c>
      <c r="C5" s="79">
        <v>7732</v>
      </c>
      <c r="D5" s="100">
        <v>17306</v>
      </c>
      <c r="E5" s="88">
        <v>12763</v>
      </c>
      <c r="F5" s="79">
        <v>4295</v>
      </c>
      <c r="G5" s="89">
        <v>17058</v>
      </c>
      <c r="H5" s="241">
        <v>23874</v>
      </c>
      <c r="I5" s="242">
        <v>6640</v>
      </c>
      <c r="J5" s="243">
        <v>30514</v>
      </c>
      <c r="K5" s="241">
        <v>31805</v>
      </c>
      <c r="L5" s="352">
        <v>8608</v>
      </c>
      <c r="M5" s="354">
        <v>40413</v>
      </c>
      <c r="N5" s="241">
        <v>23890</v>
      </c>
      <c r="O5" s="352">
        <v>4880</v>
      </c>
      <c r="P5" s="354">
        <v>28770</v>
      </c>
      <c r="Q5" s="241">
        <v>18627</v>
      </c>
      <c r="R5" s="352">
        <v>4059</v>
      </c>
      <c r="S5" s="354">
        <f t="shared" ref="S5:S66" si="0">SUM(Q5:R5)</f>
        <v>22686</v>
      </c>
      <c r="T5" s="241">
        <v>24802</v>
      </c>
      <c r="U5" s="352">
        <v>4195</v>
      </c>
      <c r="V5" s="354">
        <f t="shared" ref="V5:V66" si="1">SUM(T5:U5)</f>
        <v>28997</v>
      </c>
      <c r="W5" s="111">
        <f t="shared" ref="W5:W23" si="2">(T5-Q5)/Q5</f>
        <v>0.33150802598378698</v>
      </c>
      <c r="X5" s="112">
        <f t="shared" ref="X5:X23" si="3">(U5-R5)/R5</f>
        <v>3.3505789603350579E-2</v>
      </c>
      <c r="Y5" s="113">
        <f t="shared" ref="Y5:Y23" si="4">(V5-S5)/S5</f>
        <v>0.27818919157189453</v>
      </c>
    </row>
    <row r="6" spans="1:25" x14ac:dyDescent="0.25">
      <c r="A6" s="87" t="s">
        <v>11</v>
      </c>
      <c r="B6" s="88">
        <v>3575</v>
      </c>
      <c r="C6" s="79">
        <v>13166</v>
      </c>
      <c r="D6" s="100">
        <v>16741</v>
      </c>
      <c r="E6" s="88">
        <v>2685</v>
      </c>
      <c r="F6" s="79">
        <v>18348</v>
      </c>
      <c r="G6" s="89">
        <v>21033</v>
      </c>
      <c r="H6" s="241">
        <v>3218</v>
      </c>
      <c r="I6" s="242">
        <v>14645</v>
      </c>
      <c r="J6" s="243">
        <v>17863</v>
      </c>
      <c r="K6" s="241">
        <v>3562</v>
      </c>
      <c r="L6" s="352">
        <v>13595</v>
      </c>
      <c r="M6" s="354">
        <v>17157</v>
      </c>
      <c r="N6" s="241">
        <v>3602</v>
      </c>
      <c r="O6" s="352">
        <v>9770</v>
      </c>
      <c r="P6" s="354">
        <v>13372</v>
      </c>
      <c r="Q6" s="241">
        <v>2846</v>
      </c>
      <c r="R6" s="352">
        <v>8067</v>
      </c>
      <c r="S6" s="354">
        <f t="shared" si="0"/>
        <v>10913</v>
      </c>
      <c r="T6" s="241">
        <v>3674</v>
      </c>
      <c r="U6" s="352">
        <v>9964</v>
      </c>
      <c r="V6" s="354">
        <f t="shared" si="1"/>
        <v>13638</v>
      </c>
      <c r="W6" s="111">
        <f t="shared" si="2"/>
        <v>0.29093464511595224</v>
      </c>
      <c r="X6" s="112">
        <f t="shared" si="3"/>
        <v>0.2351555720837982</v>
      </c>
      <c r="Y6" s="113">
        <f t="shared" si="4"/>
        <v>0.24970219004856592</v>
      </c>
    </row>
    <row r="7" spans="1:25" x14ac:dyDescent="0.25">
      <c r="A7" s="87" t="s">
        <v>134</v>
      </c>
      <c r="B7" s="88">
        <v>5659</v>
      </c>
      <c r="C7" s="79">
        <v>1585</v>
      </c>
      <c r="D7" s="100">
        <v>7244</v>
      </c>
      <c r="E7" s="88">
        <v>5523</v>
      </c>
      <c r="F7" s="79">
        <v>1918</v>
      </c>
      <c r="G7" s="89">
        <v>7441</v>
      </c>
      <c r="H7" s="241">
        <v>7505</v>
      </c>
      <c r="I7" s="242">
        <v>2298</v>
      </c>
      <c r="J7" s="243">
        <v>9803</v>
      </c>
      <c r="K7" s="241">
        <v>6136</v>
      </c>
      <c r="L7" s="352">
        <v>3124</v>
      </c>
      <c r="M7" s="354">
        <v>9260</v>
      </c>
      <c r="N7" s="241">
        <v>3520</v>
      </c>
      <c r="O7" s="352">
        <v>2183</v>
      </c>
      <c r="P7" s="354">
        <v>5703</v>
      </c>
      <c r="Q7" s="241">
        <v>2759</v>
      </c>
      <c r="R7" s="352">
        <v>1794</v>
      </c>
      <c r="S7" s="354">
        <f t="shared" si="0"/>
        <v>4553</v>
      </c>
      <c r="T7" s="241">
        <v>2975</v>
      </c>
      <c r="U7" s="352">
        <v>1680</v>
      </c>
      <c r="V7" s="354">
        <f t="shared" si="1"/>
        <v>4655</v>
      </c>
      <c r="W7" s="111">
        <f t="shared" si="2"/>
        <v>7.8289235230155851E-2</v>
      </c>
      <c r="X7" s="112">
        <f t="shared" si="3"/>
        <v>-6.354515050167224E-2</v>
      </c>
      <c r="Y7" s="113">
        <f t="shared" si="4"/>
        <v>2.240281133318691E-2</v>
      </c>
    </row>
    <row r="8" spans="1:25" x14ac:dyDescent="0.25">
      <c r="A8" s="87" t="s">
        <v>9</v>
      </c>
      <c r="B8" s="88">
        <v>23</v>
      </c>
      <c r="C8" s="79">
        <v>2118</v>
      </c>
      <c r="D8" s="100">
        <v>2141</v>
      </c>
      <c r="E8" s="88">
        <v>18</v>
      </c>
      <c r="F8" s="79">
        <v>2584</v>
      </c>
      <c r="G8" s="89">
        <v>2602</v>
      </c>
      <c r="H8" s="241">
        <v>24</v>
      </c>
      <c r="I8" s="242">
        <v>2803</v>
      </c>
      <c r="J8" s="243">
        <v>2827</v>
      </c>
      <c r="K8" s="241">
        <v>22</v>
      </c>
      <c r="L8" s="352">
        <v>2900</v>
      </c>
      <c r="M8" s="354">
        <v>2922</v>
      </c>
      <c r="N8" s="241">
        <v>36</v>
      </c>
      <c r="O8" s="352">
        <v>3573</v>
      </c>
      <c r="P8" s="354">
        <v>3609</v>
      </c>
      <c r="Q8" s="241">
        <v>26</v>
      </c>
      <c r="R8" s="352">
        <v>3109</v>
      </c>
      <c r="S8" s="354">
        <f t="shared" si="0"/>
        <v>3135</v>
      </c>
      <c r="T8" s="241">
        <v>50</v>
      </c>
      <c r="U8" s="352">
        <v>2850</v>
      </c>
      <c r="V8" s="354">
        <f t="shared" si="1"/>
        <v>2900</v>
      </c>
      <c r="W8" s="111">
        <f t="shared" si="2"/>
        <v>0.92307692307692313</v>
      </c>
      <c r="X8" s="112">
        <f t="shared" si="3"/>
        <v>-8.3306529430685103E-2</v>
      </c>
      <c r="Y8" s="113">
        <f t="shared" si="4"/>
        <v>-7.4960127591706532E-2</v>
      </c>
    </row>
    <row r="9" spans="1:25" x14ac:dyDescent="0.25">
      <c r="A9" s="87" t="s">
        <v>21</v>
      </c>
      <c r="B9" s="88">
        <v>114</v>
      </c>
      <c r="C9" s="79">
        <v>910</v>
      </c>
      <c r="D9" s="100">
        <v>1024</v>
      </c>
      <c r="E9" s="88">
        <v>43</v>
      </c>
      <c r="F9" s="79">
        <v>443</v>
      </c>
      <c r="G9" s="89">
        <v>486</v>
      </c>
      <c r="H9" s="241">
        <v>40</v>
      </c>
      <c r="I9" s="242">
        <v>578</v>
      </c>
      <c r="J9" s="243">
        <v>618</v>
      </c>
      <c r="K9" s="241">
        <v>11</v>
      </c>
      <c r="L9" s="352">
        <v>686</v>
      </c>
      <c r="M9" s="354">
        <v>697</v>
      </c>
      <c r="N9" s="241">
        <v>31</v>
      </c>
      <c r="O9" s="352">
        <v>1989</v>
      </c>
      <c r="P9" s="354">
        <v>2020</v>
      </c>
      <c r="Q9" s="241">
        <v>26</v>
      </c>
      <c r="R9" s="352">
        <v>1651</v>
      </c>
      <c r="S9" s="354">
        <f t="shared" si="0"/>
        <v>1677</v>
      </c>
      <c r="T9" s="241">
        <v>33</v>
      </c>
      <c r="U9" s="352">
        <v>1703</v>
      </c>
      <c r="V9" s="354">
        <f t="shared" si="1"/>
        <v>1736</v>
      </c>
      <c r="W9" s="111">
        <f t="shared" si="2"/>
        <v>0.26923076923076922</v>
      </c>
      <c r="X9" s="112">
        <f t="shared" si="3"/>
        <v>3.1496062992125984E-2</v>
      </c>
      <c r="Y9" s="113">
        <f t="shared" si="4"/>
        <v>3.5181872391174714E-2</v>
      </c>
    </row>
    <row r="10" spans="1:25" x14ac:dyDescent="0.25">
      <c r="A10" s="87" t="s">
        <v>26</v>
      </c>
      <c r="B10" s="88">
        <v>713</v>
      </c>
      <c r="C10" s="79">
        <v>2066</v>
      </c>
      <c r="D10" s="100">
        <v>2779</v>
      </c>
      <c r="E10" s="88">
        <v>613</v>
      </c>
      <c r="F10" s="79">
        <v>2085</v>
      </c>
      <c r="G10" s="89">
        <v>2698</v>
      </c>
      <c r="H10" s="241">
        <v>795</v>
      </c>
      <c r="I10" s="242">
        <v>2178</v>
      </c>
      <c r="J10" s="243">
        <v>2973</v>
      </c>
      <c r="K10" s="241">
        <v>449</v>
      </c>
      <c r="L10" s="352">
        <v>1670</v>
      </c>
      <c r="M10" s="354">
        <v>2119</v>
      </c>
      <c r="N10" s="241">
        <v>407</v>
      </c>
      <c r="O10" s="352">
        <v>1509</v>
      </c>
      <c r="P10" s="354">
        <v>1916</v>
      </c>
      <c r="Q10" s="241">
        <v>306</v>
      </c>
      <c r="R10" s="352">
        <v>1181</v>
      </c>
      <c r="S10" s="354">
        <f t="shared" si="0"/>
        <v>1487</v>
      </c>
      <c r="T10" s="241">
        <v>406</v>
      </c>
      <c r="U10" s="352">
        <v>1669</v>
      </c>
      <c r="V10" s="354">
        <f t="shared" si="1"/>
        <v>2075</v>
      </c>
      <c r="W10" s="111">
        <f t="shared" si="2"/>
        <v>0.32679738562091504</v>
      </c>
      <c r="X10" s="112">
        <f t="shared" si="3"/>
        <v>0.41320914479254867</v>
      </c>
      <c r="Y10" s="113">
        <f t="shared" si="4"/>
        <v>0.3954270342972428</v>
      </c>
    </row>
    <row r="11" spans="1:25" x14ac:dyDescent="0.25">
      <c r="A11" s="87" t="s">
        <v>5</v>
      </c>
      <c r="B11" s="88">
        <v>374</v>
      </c>
      <c r="C11" s="79">
        <v>1392</v>
      </c>
      <c r="D11" s="100">
        <v>1766</v>
      </c>
      <c r="E11" s="88">
        <v>257</v>
      </c>
      <c r="F11" s="79">
        <v>1654</v>
      </c>
      <c r="G11" s="89">
        <v>1911</v>
      </c>
      <c r="H11" s="241">
        <v>267</v>
      </c>
      <c r="I11" s="242">
        <v>1641</v>
      </c>
      <c r="J11" s="243">
        <v>1908</v>
      </c>
      <c r="K11" s="241">
        <v>274</v>
      </c>
      <c r="L11" s="352">
        <v>1823</v>
      </c>
      <c r="M11" s="354">
        <v>2097</v>
      </c>
      <c r="N11" s="241">
        <v>274</v>
      </c>
      <c r="O11" s="352">
        <v>1594</v>
      </c>
      <c r="P11" s="354">
        <v>1868</v>
      </c>
      <c r="Q11" s="241">
        <v>211</v>
      </c>
      <c r="R11" s="352">
        <v>1315</v>
      </c>
      <c r="S11" s="354">
        <f t="shared" si="0"/>
        <v>1526</v>
      </c>
      <c r="T11" s="241">
        <v>193</v>
      </c>
      <c r="U11" s="352">
        <v>1173</v>
      </c>
      <c r="V11" s="354">
        <f t="shared" si="1"/>
        <v>1366</v>
      </c>
      <c r="W11" s="111">
        <f t="shared" si="2"/>
        <v>-8.5308056872037921E-2</v>
      </c>
      <c r="X11" s="112">
        <f t="shared" si="3"/>
        <v>-0.10798479087452471</v>
      </c>
      <c r="Y11" s="113">
        <f t="shared" si="4"/>
        <v>-0.10484927916120576</v>
      </c>
    </row>
    <row r="12" spans="1:25" x14ac:dyDescent="0.25">
      <c r="A12" s="87" t="s">
        <v>20</v>
      </c>
      <c r="B12" s="88">
        <v>400</v>
      </c>
      <c r="C12" s="79">
        <v>636</v>
      </c>
      <c r="D12" s="100">
        <v>1036</v>
      </c>
      <c r="E12" s="88">
        <v>138</v>
      </c>
      <c r="F12" s="79">
        <v>529</v>
      </c>
      <c r="G12" s="89">
        <v>667</v>
      </c>
      <c r="H12" s="241">
        <v>51</v>
      </c>
      <c r="I12" s="242">
        <v>526</v>
      </c>
      <c r="J12" s="243">
        <v>577</v>
      </c>
      <c r="K12" s="241">
        <v>21</v>
      </c>
      <c r="L12" s="352">
        <v>457</v>
      </c>
      <c r="M12" s="354">
        <v>478</v>
      </c>
      <c r="N12" s="241">
        <v>23</v>
      </c>
      <c r="O12" s="352">
        <v>1427</v>
      </c>
      <c r="P12" s="354">
        <v>1450</v>
      </c>
      <c r="Q12" s="241">
        <v>20</v>
      </c>
      <c r="R12" s="352">
        <v>1120</v>
      </c>
      <c r="S12" s="354">
        <f t="shared" si="0"/>
        <v>1140</v>
      </c>
      <c r="T12" s="241">
        <v>24</v>
      </c>
      <c r="U12" s="352">
        <v>1547</v>
      </c>
      <c r="V12" s="354">
        <f t="shared" si="1"/>
        <v>1571</v>
      </c>
      <c r="W12" s="111">
        <f t="shared" si="2"/>
        <v>0.2</v>
      </c>
      <c r="X12" s="112">
        <f t="shared" si="3"/>
        <v>0.38124999999999998</v>
      </c>
      <c r="Y12" s="113">
        <f t="shared" si="4"/>
        <v>0.3780701754385965</v>
      </c>
    </row>
    <row r="13" spans="1:25" x14ac:dyDescent="0.25">
      <c r="A13" s="87" t="s">
        <v>22</v>
      </c>
      <c r="B13" s="88">
        <v>4</v>
      </c>
      <c r="C13" s="79">
        <v>291</v>
      </c>
      <c r="D13" s="100">
        <v>295</v>
      </c>
      <c r="E13" s="88">
        <v>6</v>
      </c>
      <c r="F13" s="79">
        <v>303</v>
      </c>
      <c r="G13" s="89">
        <v>309</v>
      </c>
      <c r="H13" s="241">
        <v>15</v>
      </c>
      <c r="I13" s="242">
        <v>284</v>
      </c>
      <c r="J13" s="243">
        <v>299</v>
      </c>
      <c r="K13" s="241">
        <v>14</v>
      </c>
      <c r="L13" s="352">
        <v>464</v>
      </c>
      <c r="M13" s="354">
        <v>478</v>
      </c>
      <c r="N13" s="241">
        <v>17</v>
      </c>
      <c r="O13" s="352">
        <v>898</v>
      </c>
      <c r="P13" s="354">
        <v>915</v>
      </c>
      <c r="Q13" s="241">
        <v>195</v>
      </c>
      <c r="R13" s="352">
        <v>743</v>
      </c>
      <c r="S13" s="354">
        <f t="shared" si="0"/>
        <v>938</v>
      </c>
      <c r="T13" s="241">
        <v>14</v>
      </c>
      <c r="U13" s="352">
        <v>764</v>
      </c>
      <c r="V13" s="354">
        <f t="shared" si="1"/>
        <v>778</v>
      </c>
      <c r="W13" s="111">
        <f t="shared" si="2"/>
        <v>-0.92820512820512824</v>
      </c>
      <c r="X13" s="112">
        <f t="shared" si="3"/>
        <v>2.826379542395693E-2</v>
      </c>
      <c r="Y13" s="113">
        <f t="shared" si="4"/>
        <v>-0.17057569296375266</v>
      </c>
    </row>
    <row r="14" spans="1:25" x14ac:dyDescent="0.25">
      <c r="A14" s="87" t="s">
        <v>16</v>
      </c>
      <c r="B14" s="88">
        <v>1549</v>
      </c>
      <c r="C14" s="79">
        <v>921</v>
      </c>
      <c r="D14" s="100">
        <v>2470</v>
      </c>
      <c r="E14" s="88">
        <v>1753</v>
      </c>
      <c r="F14" s="79">
        <v>792</v>
      </c>
      <c r="G14" s="89">
        <v>2545</v>
      </c>
      <c r="H14" s="241">
        <v>1673</v>
      </c>
      <c r="I14" s="242">
        <v>454</v>
      </c>
      <c r="J14" s="243">
        <v>2127</v>
      </c>
      <c r="K14" s="241">
        <v>921</v>
      </c>
      <c r="L14" s="352">
        <v>347</v>
      </c>
      <c r="M14" s="354">
        <v>1268</v>
      </c>
      <c r="N14" s="241">
        <v>654</v>
      </c>
      <c r="O14" s="352">
        <v>112</v>
      </c>
      <c r="P14" s="354">
        <v>766</v>
      </c>
      <c r="Q14" s="241">
        <v>617</v>
      </c>
      <c r="R14" s="352">
        <v>85</v>
      </c>
      <c r="S14" s="354">
        <f t="shared" si="0"/>
        <v>702</v>
      </c>
      <c r="T14" s="241">
        <v>438</v>
      </c>
      <c r="U14" s="352">
        <v>15</v>
      </c>
      <c r="V14" s="354">
        <f t="shared" si="1"/>
        <v>453</v>
      </c>
      <c r="W14" s="111">
        <f t="shared" si="2"/>
        <v>-0.29011345218800649</v>
      </c>
      <c r="X14" s="112">
        <f t="shared" si="3"/>
        <v>-0.82352941176470584</v>
      </c>
      <c r="Y14" s="113">
        <f t="shared" si="4"/>
        <v>-0.35470085470085472</v>
      </c>
    </row>
    <row r="15" spans="1:25" x14ac:dyDescent="0.25">
      <c r="A15" s="87" t="s">
        <v>45</v>
      </c>
      <c r="B15" s="88">
        <v>152</v>
      </c>
      <c r="C15" s="79">
        <v>197</v>
      </c>
      <c r="D15" s="100">
        <v>349</v>
      </c>
      <c r="E15" s="88">
        <v>165</v>
      </c>
      <c r="F15" s="79">
        <v>355</v>
      </c>
      <c r="G15" s="89">
        <v>520</v>
      </c>
      <c r="H15" s="241">
        <v>155</v>
      </c>
      <c r="I15" s="242">
        <v>404</v>
      </c>
      <c r="J15" s="243">
        <v>559</v>
      </c>
      <c r="K15" s="241">
        <v>229</v>
      </c>
      <c r="L15" s="352">
        <v>384</v>
      </c>
      <c r="M15" s="354">
        <v>613</v>
      </c>
      <c r="N15" s="241">
        <v>251</v>
      </c>
      <c r="O15" s="352">
        <v>424</v>
      </c>
      <c r="P15" s="354">
        <v>675</v>
      </c>
      <c r="Q15" s="241">
        <v>190</v>
      </c>
      <c r="R15" s="352">
        <v>337</v>
      </c>
      <c r="S15" s="354">
        <f t="shared" si="0"/>
        <v>527</v>
      </c>
      <c r="T15" s="241">
        <v>140</v>
      </c>
      <c r="U15" s="352">
        <v>382</v>
      </c>
      <c r="V15" s="354">
        <f t="shared" si="1"/>
        <v>522</v>
      </c>
      <c r="W15" s="111">
        <f t="shared" si="2"/>
        <v>-0.26315789473684209</v>
      </c>
      <c r="X15" s="112">
        <f t="shared" si="3"/>
        <v>0.13353115727002968</v>
      </c>
      <c r="Y15" s="113">
        <f t="shared" si="4"/>
        <v>-9.4876660341555973E-3</v>
      </c>
    </row>
    <row r="16" spans="1:25" x14ac:dyDescent="0.25">
      <c r="A16" s="87" t="s">
        <v>28</v>
      </c>
      <c r="B16" s="88">
        <v>46</v>
      </c>
      <c r="C16" s="79">
        <v>308</v>
      </c>
      <c r="D16" s="100">
        <v>354</v>
      </c>
      <c r="E16" s="88">
        <v>60</v>
      </c>
      <c r="F16" s="79">
        <v>694</v>
      </c>
      <c r="G16" s="89">
        <v>754</v>
      </c>
      <c r="H16" s="241">
        <v>86</v>
      </c>
      <c r="I16" s="242">
        <v>539</v>
      </c>
      <c r="J16" s="243">
        <v>625</v>
      </c>
      <c r="K16" s="241">
        <v>46</v>
      </c>
      <c r="L16" s="352">
        <v>457</v>
      </c>
      <c r="M16" s="354">
        <v>503</v>
      </c>
      <c r="N16" s="241">
        <v>33</v>
      </c>
      <c r="O16" s="352">
        <v>413</v>
      </c>
      <c r="P16" s="354">
        <v>446</v>
      </c>
      <c r="Q16" s="241">
        <v>27</v>
      </c>
      <c r="R16" s="352">
        <v>349</v>
      </c>
      <c r="S16" s="354">
        <f t="shared" si="0"/>
        <v>376</v>
      </c>
      <c r="T16" s="241">
        <v>41</v>
      </c>
      <c r="U16" s="352">
        <v>326</v>
      </c>
      <c r="V16" s="354">
        <f t="shared" si="1"/>
        <v>367</v>
      </c>
      <c r="W16" s="111">
        <f t="shared" si="2"/>
        <v>0.51851851851851849</v>
      </c>
      <c r="X16" s="112">
        <f t="shared" si="3"/>
        <v>-6.5902578796561598E-2</v>
      </c>
      <c r="Y16" s="113">
        <f t="shared" si="4"/>
        <v>-2.3936170212765957E-2</v>
      </c>
    </row>
    <row r="17" spans="1:25" x14ac:dyDescent="0.25">
      <c r="A17" s="87" t="s">
        <v>18</v>
      </c>
      <c r="B17" s="88">
        <v>32</v>
      </c>
      <c r="C17" s="79">
        <v>406</v>
      </c>
      <c r="D17" s="100">
        <v>438</v>
      </c>
      <c r="E17" s="88">
        <v>32</v>
      </c>
      <c r="F17" s="79">
        <v>339</v>
      </c>
      <c r="G17" s="89">
        <v>371</v>
      </c>
      <c r="H17" s="241">
        <v>23</v>
      </c>
      <c r="I17" s="242">
        <v>315</v>
      </c>
      <c r="J17" s="243">
        <v>338</v>
      </c>
      <c r="K17" s="241">
        <v>32</v>
      </c>
      <c r="L17" s="352">
        <v>264</v>
      </c>
      <c r="M17" s="354">
        <v>296</v>
      </c>
      <c r="N17" s="241">
        <v>12</v>
      </c>
      <c r="O17" s="352">
        <v>382</v>
      </c>
      <c r="P17" s="354">
        <v>394</v>
      </c>
      <c r="Q17" s="241">
        <v>9</v>
      </c>
      <c r="R17" s="352">
        <v>303</v>
      </c>
      <c r="S17" s="354">
        <f t="shared" si="0"/>
        <v>312</v>
      </c>
      <c r="T17" s="241">
        <v>19</v>
      </c>
      <c r="U17" s="352">
        <v>287</v>
      </c>
      <c r="V17" s="354">
        <f t="shared" si="1"/>
        <v>306</v>
      </c>
      <c r="W17" s="111">
        <f t="shared" si="2"/>
        <v>1.1111111111111112</v>
      </c>
      <c r="X17" s="112">
        <f t="shared" si="3"/>
        <v>-5.2805280528052806E-2</v>
      </c>
      <c r="Y17" s="113">
        <f t="shared" si="4"/>
        <v>-1.9230769230769232E-2</v>
      </c>
    </row>
    <row r="18" spans="1:25" x14ac:dyDescent="0.25">
      <c r="A18" s="87" t="s">
        <v>3</v>
      </c>
      <c r="B18" s="88">
        <v>39</v>
      </c>
      <c r="C18" s="79">
        <v>1465</v>
      </c>
      <c r="D18" s="100">
        <v>1504</v>
      </c>
      <c r="E18" s="88">
        <v>10</v>
      </c>
      <c r="F18" s="79">
        <v>378</v>
      </c>
      <c r="G18" s="89">
        <v>388</v>
      </c>
      <c r="H18" s="241">
        <v>9</v>
      </c>
      <c r="I18" s="242">
        <v>239</v>
      </c>
      <c r="J18" s="243">
        <v>248</v>
      </c>
      <c r="K18" s="241">
        <v>45</v>
      </c>
      <c r="L18" s="352">
        <v>310</v>
      </c>
      <c r="M18" s="354">
        <v>355</v>
      </c>
      <c r="N18" s="241">
        <v>25</v>
      </c>
      <c r="O18" s="352">
        <v>358</v>
      </c>
      <c r="P18" s="354">
        <v>383</v>
      </c>
      <c r="Q18" s="241">
        <v>17</v>
      </c>
      <c r="R18" s="352">
        <v>206</v>
      </c>
      <c r="S18" s="354">
        <f t="shared" si="0"/>
        <v>223</v>
      </c>
      <c r="T18" s="241">
        <v>69</v>
      </c>
      <c r="U18" s="352">
        <v>445</v>
      </c>
      <c r="V18" s="354">
        <f t="shared" si="1"/>
        <v>514</v>
      </c>
      <c r="W18" s="111">
        <f t="shared" si="2"/>
        <v>3.0588235294117645</v>
      </c>
      <c r="X18" s="112">
        <f t="shared" si="3"/>
        <v>1.1601941747572815</v>
      </c>
      <c r="Y18" s="113">
        <f t="shared" si="4"/>
        <v>1.304932735426009</v>
      </c>
    </row>
    <row r="19" spans="1:25" x14ac:dyDescent="0.25">
      <c r="A19" s="87" t="s">
        <v>39</v>
      </c>
      <c r="B19" s="88">
        <v>83</v>
      </c>
      <c r="C19" s="79">
        <v>893</v>
      </c>
      <c r="D19" s="100">
        <v>976</v>
      </c>
      <c r="E19" s="88">
        <v>26</v>
      </c>
      <c r="F19" s="79">
        <v>756</v>
      </c>
      <c r="G19" s="89">
        <v>782</v>
      </c>
      <c r="H19" s="241">
        <v>12</v>
      </c>
      <c r="I19" s="242">
        <v>393</v>
      </c>
      <c r="J19" s="243">
        <v>405</v>
      </c>
      <c r="K19" s="241">
        <v>5</v>
      </c>
      <c r="L19" s="352">
        <v>226</v>
      </c>
      <c r="M19" s="354">
        <v>231</v>
      </c>
      <c r="N19" s="241">
        <v>16</v>
      </c>
      <c r="O19" s="352">
        <v>343</v>
      </c>
      <c r="P19" s="354">
        <v>359</v>
      </c>
      <c r="Q19" s="241">
        <v>17</v>
      </c>
      <c r="R19" s="352">
        <v>282</v>
      </c>
      <c r="S19" s="354">
        <f t="shared" si="0"/>
        <v>299</v>
      </c>
      <c r="T19" s="241">
        <v>154</v>
      </c>
      <c r="U19" s="352">
        <v>288</v>
      </c>
      <c r="V19" s="354">
        <f t="shared" si="1"/>
        <v>442</v>
      </c>
      <c r="W19" s="111">
        <f t="shared" si="2"/>
        <v>8.0588235294117645</v>
      </c>
      <c r="X19" s="112">
        <f t="shared" si="3"/>
        <v>2.1276595744680851E-2</v>
      </c>
      <c r="Y19" s="113">
        <f t="shared" si="4"/>
        <v>0.47826086956521741</v>
      </c>
    </row>
    <row r="20" spans="1:25" x14ac:dyDescent="0.25">
      <c r="A20" s="87" t="s">
        <v>65</v>
      </c>
      <c r="B20" s="88">
        <v>99</v>
      </c>
      <c r="C20" s="79">
        <v>146</v>
      </c>
      <c r="D20" s="100">
        <v>245</v>
      </c>
      <c r="E20" s="88">
        <v>41</v>
      </c>
      <c r="F20" s="79">
        <v>202</v>
      </c>
      <c r="G20" s="89">
        <v>243</v>
      </c>
      <c r="H20" s="241">
        <v>33</v>
      </c>
      <c r="I20" s="242">
        <v>210</v>
      </c>
      <c r="J20" s="243">
        <v>243</v>
      </c>
      <c r="K20" s="241">
        <v>5</v>
      </c>
      <c r="L20" s="352">
        <v>111</v>
      </c>
      <c r="M20" s="354">
        <v>116</v>
      </c>
      <c r="N20" s="241">
        <v>15</v>
      </c>
      <c r="O20" s="352">
        <v>325</v>
      </c>
      <c r="P20" s="354">
        <v>340</v>
      </c>
      <c r="Q20" s="241">
        <v>8</v>
      </c>
      <c r="R20" s="352">
        <v>174</v>
      </c>
      <c r="S20" s="354">
        <f t="shared" si="0"/>
        <v>182</v>
      </c>
      <c r="T20" s="241">
        <v>20</v>
      </c>
      <c r="U20" s="352">
        <v>382</v>
      </c>
      <c r="V20" s="354">
        <f t="shared" si="1"/>
        <v>402</v>
      </c>
      <c r="W20" s="111">
        <f t="shared" si="2"/>
        <v>1.5</v>
      </c>
      <c r="X20" s="112">
        <f t="shared" si="3"/>
        <v>1.1954022988505748</v>
      </c>
      <c r="Y20" s="113">
        <f t="shared" si="4"/>
        <v>1.2087912087912087</v>
      </c>
    </row>
    <row r="21" spans="1:25" x14ac:dyDescent="0.25">
      <c r="A21" s="87" t="s">
        <v>31</v>
      </c>
      <c r="B21" s="88">
        <v>20</v>
      </c>
      <c r="C21" s="79">
        <v>160</v>
      </c>
      <c r="D21" s="100">
        <v>180</v>
      </c>
      <c r="E21" s="88">
        <v>7</v>
      </c>
      <c r="F21" s="79">
        <v>253</v>
      </c>
      <c r="G21" s="89">
        <v>260</v>
      </c>
      <c r="H21" s="241">
        <v>7</v>
      </c>
      <c r="I21" s="242">
        <v>220</v>
      </c>
      <c r="J21" s="243">
        <v>227</v>
      </c>
      <c r="K21" s="241">
        <v>24</v>
      </c>
      <c r="L21" s="352">
        <v>272</v>
      </c>
      <c r="M21" s="354">
        <v>296</v>
      </c>
      <c r="N21" s="241">
        <v>7</v>
      </c>
      <c r="O21" s="352">
        <v>270</v>
      </c>
      <c r="P21" s="354">
        <v>277</v>
      </c>
      <c r="Q21" s="241">
        <v>5</v>
      </c>
      <c r="R21" s="352">
        <v>194</v>
      </c>
      <c r="S21" s="354">
        <f t="shared" si="0"/>
        <v>199</v>
      </c>
      <c r="T21" s="241">
        <v>12</v>
      </c>
      <c r="U21" s="352">
        <v>302</v>
      </c>
      <c r="V21" s="354">
        <f t="shared" si="1"/>
        <v>314</v>
      </c>
      <c r="W21" s="111">
        <f t="shared" si="2"/>
        <v>1.4</v>
      </c>
      <c r="X21" s="112">
        <f t="shared" si="3"/>
        <v>0.55670103092783507</v>
      </c>
      <c r="Y21" s="113">
        <f t="shared" si="4"/>
        <v>0.57788944723618085</v>
      </c>
    </row>
    <row r="22" spans="1:25" x14ac:dyDescent="0.25">
      <c r="A22" s="87" t="s">
        <v>41</v>
      </c>
      <c r="B22" s="88">
        <v>313</v>
      </c>
      <c r="C22" s="79">
        <v>149</v>
      </c>
      <c r="D22" s="100">
        <v>462</v>
      </c>
      <c r="E22" s="88">
        <v>354</v>
      </c>
      <c r="F22" s="79">
        <v>182</v>
      </c>
      <c r="G22" s="89">
        <v>536</v>
      </c>
      <c r="H22" s="241">
        <v>364</v>
      </c>
      <c r="I22" s="242">
        <v>104</v>
      </c>
      <c r="J22" s="243">
        <v>468</v>
      </c>
      <c r="K22" s="241">
        <v>266</v>
      </c>
      <c r="L22" s="352">
        <v>85</v>
      </c>
      <c r="M22" s="354">
        <v>351</v>
      </c>
      <c r="N22" s="241">
        <v>193</v>
      </c>
      <c r="O22" s="352">
        <v>72</v>
      </c>
      <c r="P22" s="354">
        <v>265</v>
      </c>
      <c r="Q22" s="241">
        <v>176</v>
      </c>
      <c r="R22" s="352">
        <v>64</v>
      </c>
      <c r="S22" s="354">
        <f t="shared" si="0"/>
        <v>240</v>
      </c>
      <c r="T22" s="241">
        <v>105</v>
      </c>
      <c r="U22" s="352">
        <v>79</v>
      </c>
      <c r="V22" s="354">
        <f t="shared" si="1"/>
        <v>184</v>
      </c>
      <c r="W22" s="111">
        <f t="shared" si="2"/>
        <v>-0.40340909090909088</v>
      </c>
      <c r="X22" s="112">
        <f t="shared" si="3"/>
        <v>0.234375</v>
      </c>
      <c r="Y22" s="113">
        <f t="shared" si="4"/>
        <v>-0.23333333333333334</v>
      </c>
    </row>
    <row r="23" spans="1:25" x14ac:dyDescent="0.25">
      <c r="A23" s="87" t="s">
        <v>17</v>
      </c>
      <c r="B23" s="88">
        <v>86</v>
      </c>
      <c r="C23" s="79">
        <v>93</v>
      </c>
      <c r="D23" s="100">
        <v>179</v>
      </c>
      <c r="E23" s="88">
        <v>82</v>
      </c>
      <c r="F23" s="79">
        <v>111</v>
      </c>
      <c r="G23" s="89">
        <v>193</v>
      </c>
      <c r="H23" s="241">
        <v>93</v>
      </c>
      <c r="I23" s="242">
        <v>145</v>
      </c>
      <c r="J23" s="243">
        <v>238</v>
      </c>
      <c r="K23" s="241">
        <v>181</v>
      </c>
      <c r="L23" s="352">
        <v>125</v>
      </c>
      <c r="M23" s="354">
        <v>306</v>
      </c>
      <c r="N23" s="241">
        <v>96</v>
      </c>
      <c r="O23" s="352">
        <v>115</v>
      </c>
      <c r="P23" s="354">
        <v>211</v>
      </c>
      <c r="Q23" s="241">
        <v>83</v>
      </c>
      <c r="R23" s="352">
        <v>94</v>
      </c>
      <c r="S23" s="354">
        <f t="shared" si="0"/>
        <v>177</v>
      </c>
      <c r="T23" s="241">
        <v>90</v>
      </c>
      <c r="U23" s="352">
        <v>114</v>
      </c>
      <c r="V23" s="354">
        <f t="shared" si="1"/>
        <v>204</v>
      </c>
      <c r="W23" s="111">
        <f t="shared" si="2"/>
        <v>8.4337349397590355E-2</v>
      </c>
      <c r="X23" s="112">
        <f t="shared" si="3"/>
        <v>0.21276595744680851</v>
      </c>
      <c r="Y23" s="113">
        <f t="shared" si="4"/>
        <v>0.15254237288135594</v>
      </c>
    </row>
    <row r="24" spans="1:25" x14ac:dyDescent="0.25">
      <c r="A24" s="87" t="s">
        <v>8</v>
      </c>
      <c r="B24" s="88">
        <v>59</v>
      </c>
      <c r="C24" s="79">
        <v>223</v>
      </c>
      <c r="D24" s="100">
        <v>282</v>
      </c>
      <c r="E24" s="88">
        <v>17</v>
      </c>
      <c r="F24" s="79">
        <v>154</v>
      </c>
      <c r="G24" s="89">
        <v>171</v>
      </c>
      <c r="H24" s="241">
        <v>29</v>
      </c>
      <c r="I24" s="242">
        <v>238</v>
      </c>
      <c r="J24" s="243">
        <v>267</v>
      </c>
      <c r="K24" s="241">
        <v>43</v>
      </c>
      <c r="L24" s="352">
        <v>258</v>
      </c>
      <c r="M24" s="354">
        <v>301</v>
      </c>
      <c r="N24" s="241">
        <v>24</v>
      </c>
      <c r="O24" s="352">
        <v>186</v>
      </c>
      <c r="P24" s="354">
        <v>210</v>
      </c>
      <c r="Q24" s="241">
        <v>24</v>
      </c>
      <c r="R24" s="352">
        <v>159</v>
      </c>
      <c r="S24" s="354">
        <f t="shared" si="0"/>
        <v>183</v>
      </c>
      <c r="T24" s="241">
        <v>49</v>
      </c>
      <c r="U24" s="352">
        <v>172</v>
      </c>
      <c r="V24" s="354">
        <f t="shared" si="1"/>
        <v>221</v>
      </c>
      <c r="W24" s="111">
        <f t="shared" ref="W24:W61" si="5">(T24-Q24)/Q24</f>
        <v>1.0416666666666667</v>
      </c>
      <c r="X24" s="112">
        <f t="shared" ref="X24:X60" si="6">(U24-R24)/R24</f>
        <v>8.1761006289308172E-2</v>
      </c>
      <c r="Y24" s="113">
        <f t="shared" ref="Y24:Y61" si="7">(V24-S24)/S24</f>
        <v>0.20765027322404372</v>
      </c>
    </row>
    <row r="25" spans="1:25" x14ac:dyDescent="0.25">
      <c r="A25" s="87" t="s">
        <v>23</v>
      </c>
      <c r="B25" s="88">
        <v>7</v>
      </c>
      <c r="C25" s="79">
        <v>137</v>
      </c>
      <c r="D25" s="100">
        <v>144</v>
      </c>
      <c r="E25" s="88">
        <v>11</v>
      </c>
      <c r="F25" s="79">
        <v>187</v>
      </c>
      <c r="G25" s="89">
        <v>198</v>
      </c>
      <c r="H25" s="241">
        <v>5</v>
      </c>
      <c r="I25" s="242">
        <v>114</v>
      </c>
      <c r="J25" s="243">
        <v>119</v>
      </c>
      <c r="K25" s="241">
        <v>9</v>
      </c>
      <c r="L25" s="352">
        <v>196</v>
      </c>
      <c r="M25" s="354">
        <v>205</v>
      </c>
      <c r="N25" s="241">
        <v>9</v>
      </c>
      <c r="O25" s="352">
        <v>192</v>
      </c>
      <c r="P25" s="354">
        <v>201</v>
      </c>
      <c r="Q25" s="241">
        <v>8</v>
      </c>
      <c r="R25" s="352">
        <v>161</v>
      </c>
      <c r="S25" s="354">
        <f t="shared" si="0"/>
        <v>169</v>
      </c>
      <c r="T25" s="241">
        <v>1</v>
      </c>
      <c r="U25" s="352">
        <v>87</v>
      </c>
      <c r="V25" s="354">
        <f t="shared" si="1"/>
        <v>88</v>
      </c>
      <c r="W25" s="111">
        <f t="shared" si="5"/>
        <v>-0.875</v>
      </c>
      <c r="X25" s="112">
        <f t="shared" si="6"/>
        <v>-0.45962732919254656</v>
      </c>
      <c r="Y25" s="113">
        <f t="shared" si="7"/>
        <v>-0.47928994082840237</v>
      </c>
    </row>
    <row r="26" spans="1:25" x14ac:dyDescent="0.25">
      <c r="A26" s="87" t="s">
        <v>40</v>
      </c>
      <c r="B26" s="88">
        <v>30</v>
      </c>
      <c r="C26" s="79">
        <v>264</v>
      </c>
      <c r="D26" s="100">
        <v>294</v>
      </c>
      <c r="E26" s="88">
        <v>25</v>
      </c>
      <c r="F26" s="79">
        <v>52</v>
      </c>
      <c r="G26" s="89">
        <v>77</v>
      </c>
      <c r="H26" s="241">
        <v>10</v>
      </c>
      <c r="I26" s="242">
        <v>97</v>
      </c>
      <c r="J26" s="243">
        <v>107</v>
      </c>
      <c r="K26" s="241">
        <v>9</v>
      </c>
      <c r="L26" s="352">
        <v>62</v>
      </c>
      <c r="M26" s="354">
        <v>71</v>
      </c>
      <c r="N26" s="241">
        <v>10</v>
      </c>
      <c r="O26" s="352">
        <v>170</v>
      </c>
      <c r="P26" s="354">
        <v>180</v>
      </c>
      <c r="Q26" s="241">
        <v>10</v>
      </c>
      <c r="R26" s="352">
        <v>131</v>
      </c>
      <c r="S26" s="354">
        <f t="shared" si="0"/>
        <v>141</v>
      </c>
      <c r="T26" s="241">
        <v>2</v>
      </c>
      <c r="U26" s="352">
        <v>294</v>
      </c>
      <c r="V26" s="354">
        <f t="shared" si="1"/>
        <v>296</v>
      </c>
      <c r="W26" s="111">
        <f t="shared" si="5"/>
        <v>-0.8</v>
      </c>
      <c r="X26" s="112">
        <f t="shared" si="6"/>
        <v>1.2442748091603053</v>
      </c>
      <c r="Y26" s="113">
        <f t="shared" si="7"/>
        <v>1.0992907801418439</v>
      </c>
    </row>
    <row r="27" spans="1:25" x14ac:dyDescent="0.25">
      <c r="A27" s="87" t="s">
        <v>52</v>
      </c>
      <c r="B27" s="88">
        <v>2</v>
      </c>
      <c r="C27" s="79">
        <v>80</v>
      </c>
      <c r="D27" s="100">
        <v>82</v>
      </c>
      <c r="E27" s="88">
        <v>34</v>
      </c>
      <c r="F27" s="79">
        <v>132</v>
      </c>
      <c r="G27" s="89">
        <v>166</v>
      </c>
      <c r="H27" s="241">
        <v>2</v>
      </c>
      <c r="I27" s="242">
        <v>128</v>
      </c>
      <c r="J27" s="243">
        <v>130</v>
      </c>
      <c r="K27" s="241">
        <v>4</v>
      </c>
      <c r="L27" s="352">
        <v>79</v>
      </c>
      <c r="M27" s="354">
        <v>83</v>
      </c>
      <c r="N27" s="241">
        <v>2</v>
      </c>
      <c r="O27" s="352">
        <v>159</v>
      </c>
      <c r="P27" s="354">
        <v>161</v>
      </c>
      <c r="Q27" s="241">
        <v>1</v>
      </c>
      <c r="R27" s="352">
        <v>113</v>
      </c>
      <c r="S27" s="354">
        <f t="shared" si="0"/>
        <v>114</v>
      </c>
      <c r="T27" s="241">
        <v>1</v>
      </c>
      <c r="U27" s="352">
        <v>155</v>
      </c>
      <c r="V27" s="354">
        <f t="shared" si="1"/>
        <v>156</v>
      </c>
      <c r="W27" s="111">
        <f t="shared" si="5"/>
        <v>0</v>
      </c>
      <c r="X27" s="112">
        <f t="shared" si="6"/>
        <v>0.37168141592920356</v>
      </c>
      <c r="Y27" s="113">
        <f t="shared" si="7"/>
        <v>0.36842105263157893</v>
      </c>
    </row>
    <row r="28" spans="1:25" x14ac:dyDescent="0.25">
      <c r="A28" s="87" t="s">
        <v>38</v>
      </c>
      <c r="B28" s="88">
        <v>35</v>
      </c>
      <c r="C28" s="79">
        <v>125</v>
      </c>
      <c r="D28" s="100">
        <v>160</v>
      </c>
      <c r="E28" s="88">
        <v>3</v>
      </c>
      <c r="F28" s="79">
        <v>62</v>
      </c>
      <c r="G28" s="89">
        <v>65</v>
      </c>
      <c r="H28" s="241">
        <v>8</v>
      </c>
      <c r="I28" s="242">
        <v>82</v>
      </c>
      <c r="J28" s="243">
        <v>90</v>
      </c>
      <c r="K28" s="241">
        <v>13</v>
      </c>
      <c r="L28" s="352">
        <v>62</v>
      </c>
      <c r="M28" s="354">
        <v>75</v>
      </c>
      <c r="N28" s="241">
        <v>3</v>
      </c>
      <c r="O28" s="352">
        <v>140</v>
      </c>
      <c r="P28" s="354">
        <v>143</v>
      </c>
      <c r="Q28" s="241">
        <v>3</v>
      </c>
      <c r="R28" s="352">
        <v>100</v>
      </c>
      <c r="S28" s="354">
        <f t="shared" si="0"/>
        <v>103</v>
      </c>
      <c r="T28" s="241">
        <v>1</v>
      </c>
      <c r="U28" s="352">
        <v>160</v>
      </c>
      <c r="V28" s="354">
        <f t="shared" si="1"/>
        <v>161</v>
      </c>
      <c r="W28" s="111">
        <f t="shared" si="5"/>
        <v>-0.66666666666666663</v>
      </c>
      <c r="X28" s="112">
        <f t="shared" si="6"/>
        <v>0.6</v>
      </c>
      <c r="Y28" s="113">
        <f t="shared" si="7"/>
        <v>0.56310679611650483</v>
      </c>
    </row>
    <row r="29" spans="1:25" x14ac:dyDescent="0.25">
      <c r="A29" s="87" t="s">
        <v>25</v>
      </c>
      <c r="B29" s="88">
        <v>3</v>
      </c>
      <c r="C29" s="79">
        <v>72</v>
      </c>
      <c r="D29" s="100">
        <v>75</v>
      </c>
      <c r="E29" s="88">
        <v>3</v>
      </c>
      <c r="F29" s="79">
        <v>52</v>
      </c>
      <c r="G29" s="89">
        <v>55</v>
      </c>
      <c r="H29" s="241">
        <v>6</v>
      </c>
      <c r="I29" s="242">
        <v>64</v>
      </c>
      <c r="J29" s="243">
        <v>70</v>
      </c>
      <c r="K29" s="241">
        <v>10</v>
      </c>
      <c r="L29" s="352">
        <v>142</v>
      </c>
      <c r="M29" s="354">
        <v>152</v>
      </c>
      <c r="N29" s="241">
        <v>1</v>
      </c>
      <c r="O29" s="352">
        <v>141</v>
      </c>
      <c r="P29" s="354">
        <v>142</v>
      </c>
      <c r="Q29" s="241">
        <v>1</v>
      </c>
      <c r="R29" s="352">
        <v>120</v>
      </c>
      <c r="S29" s="354">
        <f t="shared" si="0"/>
        <v>121</v>
      </c>
      <c r="T29" s="241">
        <v>9</v>
      </c>
      <c r="U29" s="352">
        <v>125</v>
      </c>
      <c r="V29" s="354">
        <f t="shared" si="1"/>
        <v>134</v>
      </c>
      <c r="W29" s="111">
        <f t="shared" si="5"/>
        <v>8</v>
      </c>
      <c r="X29" s="112">
        <f t="shared" si="6"/>
        <v>4.1666666666666664E-2</v>
      </c>
      <c r="Y29" s="113">
        <f t="shared" si="7"/>
        <v>0.10743801652892562</v>
      </c>
    </row>
    <row r="30" spans="1:25" x14ac:dyDescent="0.25">
      <c r="A30" s="87" t="s">
        <v>24</v>
      </c>
      <c r="B30" s="88">
        <v>10</v>
      </c>
      <c r="C30" s="79">
        <v>52</v>
      </c>
      <c r="D30" s="100">
        <v>62</v>
      </c>
      <c r="E30" s="88">
        <v>18</v>
      </c>
      <c r="F30" s="79">
        <v>49</v>
      </c>
      <c r="G30" s="89">
        <v>67</v>
      </c>
      <c r="H30" s="241">
        <v>28</v>
      </c>
      <c r="I30" s="242">
        <v>70</v>
      </c>
      <c r="J30" s="243">
        <v>98</v>
      </c>
      <c r="K30" s="241">
        <v>8</v>
      </c>
      <c r="L30" s="352">
        <v>86</v>
      </c>
      <c r="M30" s="354">
        <v>94</v>
      </c>
      <c r="N30" s="241">
        <v>5</v>
      </c>
      <c r="O30" s="352">
        <v>132</v>
      </c>
      <c r="P30" s="354">
        <v>137</v>
      </c>
      <c r="Q30" s="241">
        <v>4</v>
      </c>
      <c r="R30" s="352">
        <v>90</v>
      </c>
      <c r="S30" s="354">
        <f t="shared" si="0"/>
        <v>94</v>
      </c>
      <c r="T30" s="241">
        <v>4</v>
      </c>
      <c r="U30" s="352">
        <v>93</v>
      </c>
      <c r="V30" s="354">
        <f t="shared" si="1"/>
        <v>97</v>
      </c>
      <c r="W30" s="111">
        <f t="shared" si="5"/>
        <v>0</v>
      </c>
      <c r="X30" s="112">
        <f t="shared" si="6"/>
        <v>3.3333333333333333E-2</v>
      </c>
      <c r="Y30" s="113">
        <f t="shared" si="7"/>
        <v>3.1914893617021274E-2</v>
      </c>
    </row>
    <row r="31" spans="1:25" x14ac:dyDescent="0.25">
      <c r="A31" s="87" t="s">
        <v>36</v>
      </c>
      <c r="B31" s="88">
        <v>12</v>
      </c>
      <c r="C31" s="79">
        <v>89</v>
      </c>
      <c r="D31" s="100">
        <v>101</v>
      </c>
      <c r="E31" s="88">
        <v>10</v>
      </c>
      <c r="F31" s="79">
        <v>118</v>
      </c>
      <c r="G31" s="89">
        <v>128</v>
      </c>
      <c r="H31" s="241">
        <v>14</v>
      </c>
      <c r="I31" s="242">
        <v>110</v>
      </c>
      <c r="J31" s="243">
        <v>124</v>
      </c>
      <c r="K31" s="241">
        <v>21</v>
      </c>
      <c r="L31" s="352">
        <v>93</v>
      </c>
      <c r="M31" s="354">
        <v>114</v>
      </c>
      <c r="N31" s="241">
        <v>7</v>
      </c>
      <c r="O31" s="352">
        <v>128</v>
      </c>
      <c r="P31" s="354">
        <v>135</v>
      </c>
      <c r="Q31" s="241">
        <v>7</v>
      </c>
      <c r="R31" s="352">
        <v>99</v>
      </c>
      <c r="S31" s="354">
        <f t="shared" si="0"/>
        <v>106</v>
      </c>
      <c r="T31" s="241">
        <v>9</v>
      </c>
      <c r="U31" s="352">
        <v>82</v>
      </c>
      <c r="V31" s="354">
        <f t="shared" si="1"/>
        <v>91</v>
      </c>
      <c r="W31" s="111">
        <f t="shared" si="5"/>
        <v>0.2857142857142857</v>
      </c>
      <c r="X31" s="112">
        <f t="shared" si="6"/>
        <v>-0.17171717171717171</v>
      </c>
      <c r="Y31" s="113">
        <f t="shared" si="7"/>
        <v>-0.14150943396226415</v>
      </c>
    </row>
    <row r="32" spans="1:25" x14ac:dyDescent="0.25">
      <c r="A32" s="87" t="s">
        <v>35</v>
      </c>
      <c r="B32" s="88">
        <v>67</v>
      </c>
      <c r="C32" s="79">
        <v>140</v>
      </c>
      <c r="D32" s="100">
        <v>207</v>
      </c>
      <c r="E32" s="88">
        <v>15</v>
      </c>
      <c r="F32" s="79">
        <v>130</v>
      </c>
      <c r="G32" s="89">
        <v>145</v>
      </c>
      <c r="H32" s="241">
        <v>10</v>
      </c>
      <c r="I32" s="242">
        <v>107</v>
      </c>
      <c r="J32" s="243">
        <v>117</v>
      </c>
      <c r="K32" s="241">
        <v>6</v>
      </c>
      <c r="L32" s="352">
        <v>129</v>
      </c>
      <c r="M32" s="354">
        <v>135</v>
      </c>
      <c r="N32" s="241">
        <v>35</v>
      </c>
      <c r="O32" s="352">
        <v>99</v>
      </c>
      <c r="P32" s="354">
        <v>134</v>
      </c>
      <c r="Q32" s="241">
        <v>33</v>
      </c>
      <c r="R32" s="352">
        <v>83</v>
      </c>
      <c r="S32" s="354">
        <f t="shared" si="0"/>
        <v>116</v>
      </c>
      <c r="T32" s="241">
        <v>13</v>
      </c>
      <c r="U32" s="352">
        <v>96</v>
      </c>
      <c r="V32" s="354">
        <f t="shared" si="1"/>
        <v>109</v>
      </c>
      <c r="W32" s="111">
        <f t="shared" si="5"/>
        <v>-0.60606060606060608</v>
      </c>
      <c r="X32" s="112">
        <f t="shared" si="6"/>
        <v>0.15662650602409639</v>
      </c>
      <c r="Y32" s="113">
        <f t="shared" si="7"/>
        <v>-6.0344827586206899E-2</v>
      </c>
    </row>
    <row r="33" spans="1:25" x14ac:dyDescent="0.25">
      <c r="A33" s="87" t="s">
        <v>34</v>
      </c>
      <c r="B33" s="88">
        <v>65</v>
      </c>
      <c r="C33" s="79">
        <v>56</v>
      </c>
      <c r="D33" s="100">
        <v>121</v>
      </c>
      <c r="E33" s="88">
        <v>12</v>
      </c>
      <c r="F33" s="79">
        <v>26</v>
      </c>
      <c r="G33" s="89">
        <v>38</v>
      </c>
      <c r="H33" s="241">
        <v>14</v>
      </c>
      <c r="I33" s="242">
        <v>58</v>
      </c>
      <c r="J33" s="243">
        <v>72</v>
      </c>
      <c r="K33" s="241">
        <v>19</v>
      </c>
      <c r="L33" s="352">
        <v>51</v>
      </c>
      <c r="M33" s="354">
        <v>70</v>
      </c>
      <c r="N33" s="241">
        <v>11</v>
      </c>
      <c r="O33" s="352">
        <v>115</v>
      </c>
      <c r="P33" s="354">
        <v>126</v>
      </c>
      <c r="Q33" s="241">
        <v>11</v>
      </c>
      <c r="R33" s="352">
        <v>76</v>
      </c>
      <c r="S33" s="354">
        <f t="shared" si="0"/>
        <v>87</v>
      </c>
      <c r="T33" s="241">
        <v>17</v>
      </c>
      <c r="U33" s="352">
        <v>343</v>
      </c>
      <c r="V33" s="354">
        <f t="shared" si="1"/>
        <v>360</v>
      </c>
      <c r="W33" s="111">
        <f t="shared" si="5"/>
        <v>0.54545454545454541</v>
      </c>
      <c r="X33" s="112">
        <f t="shared" si="6"/>
        <v>3.513157894736842</v>
      </c>
      <c r="Y33" s="113">
        <f t="shared" si="7"/>
        <v>3.1379310344827585</v>
      </c>
    </row>
    <row r="34" spans="1:25" x14ac:dyDescent="0.25">
      <c r="A34" s="87" t="s">
        <v>13</v>
      </c>
      <c r="B34" s="88">
        <v>9</v>
      </c>
      <c r="C34" s="79">
        <v>416</v>
      </c>
      <c r="D34" s="100">
        <v>425</v>
      </c>
      <c r="E34" s="88">
        <v>16</v>
      </c>
      <c r="F34" s="79">
        <v>348</v>
      </c>
      <c r="G34" s="89">
        <v>364</v>
      </c>
      <c r="H34" s="241">
        <v>22</v>
      </c>
      <c r="I34" s="242">
        <v>191</v>
      </c>
      <c r="J34" s="243">
        <v>213</v>
      </c>
      <c r="K34" s="241">
        <v>49</v>
      </c>
      <c r="L34" s="352">
        <v>118</v>
      </c>
      <c r="M34" s="354">
        <v>167</v>
      </c>
      <c r="N34" s="241">
        <v>15</v>
      </c>
      <c r="O34" s="352">
        <v>73</v>
      </c>
      <c r="P34" s="354">
        <v>88</v>
      </c>
      <c r="Q34" s="241">
        <v>15</v>
      </c>
      <c r="R34" s="352">
        <v>62</v>
      </c>
      <c r="S34" s="354">
        <f t="shared" si="0"/>
        <v>77</v>
      </c>
      <c r="T34" s="241">
        <v>17</v>
      </c>
      <c r="U34" s="352">
        <v>42</v>
      </c>
      <c r="V34" s="354">
        <f t="shared" si="1"/>
        <v>59</v>
      </c>
      <c r="W34" s="111">
        <f t="shared" si="5"/>
        <v>0.13333333333333333</v>
      </c>
      <c r="X34" s="112">
        <f t="shared" si="6"/>
        <v>-0.32258064516129031</v>
      </c>
      <c r="Y34" s="113">
        <f t="shared" si="7"/>
        <v>-0.23376623376623376</v>
      </c>
    </row>
    <row r="35" spans="1:25" x14ac:dyDescent="0.25">
      <c r="A35" s="87" t="s">
        <v>6</v>
      </c>
      <c r="B35" s="88">
        <v>834</v>
      </c>
      <c r="C35" s="79">
        <v>1258</v>
      </c>
      <c r="D35" s="100">
        <v>2092</v>
      </c>
      <c r="E35" s="88">
        <v>145</v>
      </c>
      <c r="F35" s="79">
        <v>84</v>
      </c>
      <c r="G35" s="89">
        <v>229</v>
      </c>
      <c r="H35" s="241">
        <v>172</v>
      </c>
      <c r="I35" s="242">
        <v>38</v>
      </c>
      <c r="J35" s="243">
        <v>210</v>
      </c>
      <c r="K35" s="241">
        <v>184</v>
      </c>
      <c r="L35" s="352">
        <v>6</v>
      </c>
      <c r="M35" s="354">
        <v>190</v>
      </c>
      <c r="N35" s="241">
        <v>72</v>
      </c>
      <c r="O35" s="352">
        <v>3</v>
      </c>
      <c r="P35" s="354">
        <v>75</v>
      </c>
      <c r="Q35" s="241">
        <v>46</v>
      </c>
      <c r="R35" s="352">
        <v>2</v>
      </c>
      <c r="S35" s="354">
        <f t="shared" si="0"/>
        <v>48</v>
      </c>
      <c r="T35" s="241">
        <v>71</v>
      </c>
      <c r="U35" s="352">
        <v>0</v>
      </c>
      <c r="V35" s="354">
        <f t="shared" si="1"/>
        <v>71</v>
      </c>
      <c r="W35" s="111">
        <f t="shared" si="5"/>
        <v>0.54347826086956519</v>
      </c>
      <c r="X35" s="112">
        <f t="shared" si="6"/>
        <v>-1</v>
      </c>
      <c r="Y35" s="113">
        <f t="shared" si="7"/>
        <v>0.47916666666666669</v>
      </c>
    </row>
    <row r="36" spans="1:25" x14ac:dyDescent="0.25">
      <c r="A36" s="87" t="s">
        <v>42</v>
      </c>
      <c r="B36" s="88">
        <v>15</v>
      </c>
      <c r="C36" s="79">
        <v>42</v>
      </c>
      <c r="D36" s="100">
        <v>57</v>
      </c>
      <c r="E36" s="88">
        <v>62</v>
      </c>
      <c r="F36" s="79">
        <v>74</v>
      </c>
      <c r="G36" s="89">
        <v>136</v>
      </c>
      <c r="H36" s="241">
        <v>38</v>
      </c>
      <c r="I36" s="242">
        <v>32</v>
      </c>
      <c r="J36" s="243">
        <v>70</v>
      </c>
      <c r="K36" s="241">
        <v>54</v>
      </c>
      <c r="L36" s="352">
        <v>28</v>
      </c>
      <c r="M36" s="354">
        <v>82</v>
      </c>
      <c r="N36" s="241">
        <v>61</v>
      </c>
      <c r="O36" s="352">
        <v>10</v>
      </c>
      <c r="P36" s="354">
        <v>71</v>
      </c>
      <c r="Q36" s="241">
        <v>46</v>
      </c>
      <c r="R36" s="352">
        <v>9</v>
      </c>
      <c r="S36" s="354">
        <f t="shared" si="0"/>
        <v>55</v>
      </c>
      <c r="T36" s="241">
        <v>58</v>
      </c>
      <c r="U36" s="352">
        <v>2</v>
      </c>
      <c r="V36" s="354">
        <f t="shared" si="1"/>
        <v>60</v>
      </c>
      <c r="W36" s="111">
        <f t="shared" si="5"/>
        <v>0.2608695652173913</v>
      </c>
      <c r="X36" s="112">
        <f t="shared" si="6"/>
        <v>-0.77777777777777779</v>
      </c>
      <c r="Y36" s="113">
        <f t="shared" si="7"/>
        <v>9.0909090909090912E-2</v>
      </c>
    </row>
    <row r="37" spans="1:25" x14ac:dyDescent="0.25">
      <c r="A37" s="87" t="s">
        <v>10</v>
      </c>
      <c r="B37" s="88">
        <v>3</v>
      </c>
      <c r="C37" s="79">
        <v>5</v>
      </c>
      <c r="D37" s="100">
        <v>8</v>
      </c>
      <c r="E37" s="88">
        <v>35</v>
      </c>
      <c r="F37" s="79">
        <v>18</v>
      </c>
      <c r="G37" s="89">
        <v>53</v>
      </c>
      <c r="H37" s="241">
        <v>12</v>
      </c>
      <c r="I37" s="242">
        <v>76</v>
      </c>
      <c r="J37" s="243">
        <v>88</v>
      </c>
      <c r="K37" s="241">
        <v>2</v>
      </c>
      <c r="L37" s="352">
        <v>75</v>
      </c>
      <c r="M37" s="354">
        <v>77</v>
      </c>
      <c r="N37" s="241">
        <v>2</v>
      </c>
      <c r="O37" s="352">
        <v>55</v>
      </c>
      <c r="P37" s="354">
        <v>57</v>
      </c>
      <c r="Q37" s="241">
        <v>2</v>
      </c>
      <c r="R37" s="352">
        <v>50</v>
      </c>
      <c r="S37" s="354">
        <f t="shared" si="0"/>
        <v>52</v>
      </c>
      <c r="T37" s="241">
        <v>3</v>
      </c>
      <c r="U37" s="352">
        <v>7</v>
      </c>
      <c r="V37" s="354">
        <f t="shared" si="1"/>
        <v>10</v>
      </c>
      <c r="W37" s="111">
        <f t="shared" si="5"/>
        <v>0.5</v>
      </c>
      <c r="X37" s="112">
        <f t="shared" si="6"/>
        <v>-0.86</v>
      </c>
      <c r="Y37" s="113">
        <f t="shared" si="7"/>
        <v>-0.80769230769230771</v>
      </c>
    </row>
    <row r="38" spans="1:25" x14ac:dyDescent="0.25">
      <c r="A38" s="87" t="s">
        <v>56</v>
      </c>
      <c r="B38" s="88">
        <v>52</v>
      </c>
      <c r="C38" s="79">
        <v>29</v>
      </c>
      <c r="D38" s="100">
        <v>81</v>
      </c>
      <c r="E38" s="88">
        <v>2</v>
      </c>
      <c r="F38" s="79">
        <v>23</v>
      </c>
      <c r="G38" s="89">
        <v>25</v>
      </c>
      <c r="H38" s="241">
        <v>2</v>
      </c>
      <c r="I38" s="242">
        <v>32</v>
      </c>
      <c r="J38" s="243">
        <v>34</v>
      </c>
      <c r="K38" s="241">
        <v>7</v>
      </c>
      <c r="L38" s="352">
        <v>49</v>
      </c>
      <c r="M38" s="354">
        <v>56</v>
      </c>
      <c r="N38" s="241">
        <v>3</v>
      </c>
      <c r="O38" s="352">
        <v>52</v>
      </c>
      <c r="P38" s="354">
        <v>55</v>
      </c>
      <c r="Q38" s="241">
        <v>3</v>
      </c>
      <c r="R38" s="352">
        <v>46</v>
      </c>
      <c r="S38" s="354">
        <f t="shared" si="0"/>
        <v>49</v>
      </c>
      <c r="T38" s="241">
        <v>9</v>
      </c>
      <c r="U38" s="352">
        <v>9</v>
      </c>
      <c r="V38" s="354">
        <f t="shared" si="1"/>
        <v>18</v>
      </c>
      <c r="W38" s="111">
        <f t="shared" si="5"/>
        <v>2</v>
      </c>
      <c r="X38" s="112">
        <f t="shared" si="6"/>
        <v>-0.80434782608695654</v>
      </c>
      <c r="Y38" s="113">
        <f t="shared" si="7"/>
        <v>-0.63265306122448983</v>
      </c>
    </row>
    <row r="39" spans="1:25" x14ac:dyDescent="0.25">
      <c r="A39" s="87" t="s">
        <v>43</v>
      </c>
      <c r="B39" s="88">
        <v>0</v>
      </c>
      <c r="C39" s="79">
        <v>52</v>
      </c>
      <c r="D39" s="100">
        <v>52</v>
      </c>
      <c r="E39" s="88">
        <v>2</v>
      </c>
      <c r="F39" s="79">
        <v>50</v>
      </c>
      <c r="G39" s="89">
        <v>52</v>
      </c>
      <c r="H39" s="241">
        <v>7</v>
      </c>
      <c r="I39" s="242">
        <v>48</v>
      </c>
      <c r="J39" s="243">
        <v>55</v>
      </c>
      <c r="K39" s="241">
        <v>7</v>
      </c>
      <c r="L39" s="352">
        <v>41</v>
      </c>
      <c r="M39" s="354">
        <v>48</v>
      </c>
      <c r="N39" s="241">
        <v>3</v>
      </c>
      <c r="O39" s="352">
        <v>50</v>
      </c>
      <c r="P39" s="354">
        <v>53</v>
      </c>
      <c r="Q39" s="241">
        <v>3</v>
      </c>
      <c r="R39" s="352">
        <v>34</v>
      </c>
      <c r="S39" s="354">
        <f t="shared" si="0"/>
        <v>37</v>
      </c>
      <c r="T39" s="241">
        <v>16</v>
      </c>
      <c r="U39" s="352">
        <v>35</v>
      </c>
      <c r="V39" s="354">
        <f t="shared" si="1"/>
        <v>51</v>
      </c>
      <c r="W39" s="111">
        <f t="shared" si="5"/>
        <v>4.333333333333333</v>
      </c>
      <c r="X39" s="112">
        <f t="shared" si="6"/>
        <v>2.9411764705882353E-2</v>
      </c>
      <c r="Y39" s="113">
        <f t="shared" si="7"/>
        <v>0.3783783783783784</v>
      </c>
    </row>
    <row r="40" spans="1:25" x14ac:dyDescent="0.25">
      <c r="A40" s="87" t="s">
        <v>54</v>
      </c>
      <c r="B40" s="88">
        <v>1</v>
      </c>
      <c r="C40" s="79">
        <v>97</v>
      </c>
      <c r="D40" s="100">
        <v>98</v>
      </c>
      <c r="E40" s="88">
        <v>0</v>
      </c>
      <c r="F40" s="79">
        <v>12</v>
      </c>
      <c r="G40" s="89">
        <v>12</v>
      </c>
      <c r="H40" s="241">
        <v>2</v>
      </c>
      <c r="I40" s="242">
        <v>18</v>
      </c>
      <c r="J40" s="243">
        <v>20</v>
      </c>
      <c r="K40" s="241">
        <v>0</v>
      </c>
      <c r="L40" s="352">
        <v>12</v>
      </c>
      <c r="M40" s="354">
        <v>12</v>
      </c>
      <c r="N40" s="241">
        <v>0</v>
      </c>
      <c r="O40" s="352">
        <v>43</v>
      </c>
      <c r="P40" s="354">
        <v>43</v>
      </c>
      <c r="Q40" s="241">
        <v>0</v>
      </c>
      <c r="R40" s="352">
        <v>33</v>
      </c>
      <c r="S40" s="354">
        <f t="shared" si="0"/>
        <v>33</v>
      </c>
      <c r="T40" s="241">
        <v>2</v>
      </c>
      <c r="U40" s="352">
        <v>29</v>
      </c>
      <c r="V40" s="354">
        <f t="shared" si="1"/>
        <v>31</v>
      </c>
      <c r="W40" s="111">
        <v>0</v>
      </c>
      <c r="X40" s="112">
        <f t="shared" si="6"/>
        <v>-0.12121212121212122</v>
      </c>
      <c r="Y40" s="113">
        <f t="shared" si="7"/>
        <v>-6.0606060606060608E-2</v>
      </c>
    </row>
    <row r="41" spans="1:25" x14ac:dyDescent="0.25">
      <c r="A41" s="87" t="s">
        <v>7</v>
      </c>
      <c r="B41" s="88">
        <v>13</v>
      </c>
      <c r="C41" s="79">
        <v>7</v>
      </c>
      <c r="D41" s="100">
        <v>20</v>
      </c>
      <c r="E41" s="88">
        <v>7</v>
      </c>
      <c r="F41" s="79">
        <v>7</v>
      </c>
      <c r="G41" s="89">
        <v>14</v>
      </c>
      <c r="H41" s="241">
        <v>3</v>
      </c>
      <c r="I41" s="242">
        <v>12</v>
      </c>
      <c r="J41" s="243">
        <v>15</v>
      </c>
      <c r="K41" s="241">
        <v>9</v>
      </c>
      <c r="L41" s="352">
        <v>17</v>
      </c>
      <c r="M41" s="354">
        <v>26</v>
      </c>
      <c r="N41" s="241">
        <v>28</v>
      </c>
      <c r="O41" s="352">
        <v>13</v>
      </c>
      <c r="P41" s="354">
        <v>41</v>
      </c>
      <c r="Q41" s="241">
        <v>26</v>
      </c>
      <c r="R41" s="352">
        <v>9</v>
      </c>
      <c r="S41" s="354">
        <f t="shared" si="0"/>
        <v>35</v>
      </c>
      <c r="T41" s="241">
        <v>9</v>
      </c>
      <c r="U41" s="352">
        <v>9</v>
      </c>
      <c r="V41" s="354">
        <f t="shared" si="1"/>
        <v>18</v>
      </c>
      <c r="W41" s="111">
        <f t="shared" si="5"/>
        <v>-0.65384615384615385</v>
      </c>
      <c r="X41" s="112">
        <f t="shared" si="6"/>
        <v>0</v>
      </c>
      <c r="Y41" s="113">
        <f t="shared" si="7"/>
        <v>-0.48571428571428571</v>
      </c>
    </row>
    <row r="42" spans="1:25" x14ac:dyDescent="0.25">
      <c r="A42" s="87" t="s">
        <v>58</v>
      </c>
      <c r="B42" s="88">
        <v>7</v>
      </c>
      <c r="C42" s="79">
        <v>21</v>
      </c>
      <c r="D42" s="100">
        <v>28</v>
      </c>
      <c r="E42" s="88">
        <v>8</v>
      </c>
      <c r="F42" s="79">
        <v>8</v>
      </c>
      <c r="G42" s="89">
        <v>16</v>
      </c>
      <c r="H42" s="241">
        <v>4</v>
      </c>
      <c r="I42" s="242">
        <v>18</v>
      </c>
      <c r="J42" s="243">
        <v>22</v>
      </c>
      <c r="K42" s="241">
        <v>5</v>
      </c>
      <c r="L42" s="352">
        <v>8</v>
      </c>
      <c r="M42" s="354">
        <v>13</v>
      </c>
      <c r="N42" s="241">
        <v>9</v>
      </c>
      <c r="O42" s="352">
        <v>30</v>
      </c>
      <c r="P42" s="354">
        <v>39</v>
      </c>
      <c r="Q42" s="241">
        <v>9</v>
      </c>
      <c r="R42" s="352">
        <v>26</v>
      </c>
      <c r="S42" s="354">
        <f t="shared" si="0"/>
        <v>35</v>
      </c>
      <c r="T42" s="241">
        <v>5</v>
      </c>
      <c r="U42" s="352">
        <v>7</v>
      </c>
      <c r="V42" s="354">
        <f t="shared" si="1"/>
        <v>12</v>
      </c>
      <c r="W42" s="111">
        <f t="shared" si="5"/>
        <v>-0.44444444444444442</v>
      </c>
      <c r="X42" s="112">
        <f t="shared" si="6"/>
        <v>-0.73076923076923073</v>
      </c>
      <c r="Y42" s="113">
        <f t="shared" si="7"/>
        <v>-0.65714285714285714</v>
      </c>
    </row>
    <row r="43" spans="1:25" x14ac:dyDescent="0.25">
      <c r="A43" s="87" t="s">
        <v>15</v>
      </c>
      <c r="B43" s="88">
        <v>603</v>
      </c>
      <c r="C43" s="79">
        <v>62</v>
      </c>
      <c r="D43" s="100">
        <v>665</v>
      </c>
      <c r="E43" s="88">
        <v>348</v>
      </c>
      <c r="F43" s="79">
        <v>32</v>
      </c>
      <c r="G43" s="89">
        <v>380</v>
      </c>
      <c r="H43" s="241">
        <v>155</v>
      </c>
      <c r="I43" s="242">
        <v>37</v>
      </c>
      <c r="J43" s="243">
        <v>192</v>
      </c>
      <c r="K43" s="241">
        <v>109</v>
      </c>
      <c r="L43" s="352">
        <v>8</v>
      </c>
      <c r="M43" s="354">
        <v>117</v>
      </c>
      <c r="N43" s="241">
        <v>2</v>
      </c>
      <c r="O43" s="352">
        <v>31</v>
      </c>
      <c r="P43" s="354">
        <v>33</v>
      </c>
      <c r="Q43" s="241">
        <v>1</v>
      </c>
      <c r="R43" s="352">
        <v>30</v>
      </c>
      <c r="S43" s="354">
        <f t="shared" si="0"/>
        <v>31</v>
      </c>
      <c r="T43" s="241">
        <v>24</v>
      </c>
      <c r="U43" s="352">
        <v>21</v>
      </c>
      <c r="V43" s="354">
        <f t="shared" si="1"/>
        <v>45</v>
      </c>
      <c r="W43" s="111">
        <f t="shared" si="5"/>
        <v>23</v>
      </c>
      <c r="X43" s="112">
        <f t="shared" si="6"/>
        <v>-0.3</v>
      </c>
      <c r="Y43" s="113">
        <f t="shared" si="7"/>
        <v>0.45161290322580644</v>
      </c>
    </row>
    <row r="44" spans="1:25" x14ac:dyDescent="0.25">
      <c r="A44" s="87" t="s">
        <v>19</v>
      </c>
      <c r="B44" s="88">
        <v>24</v>
      </c>
      <c r="C44" s="79">
        <v>9</v>
      </c>
      <c r="D44" s="100">
        <v>33</v>
      </c>
      <c r="E44" s="88">
        <v>3</v>
      </c>
      <c r="F44" s="79">
        <v>14</v>
      </c>
      <c r="G44" s="89">
        <v>17</v>
      </c>
      <c r="H44" s="241">
        <v>8</v>
      </c>
      <c r="I44" s="242">
        <v>32</v>
      </c>
      <c r="J44" s="243">
        <v>40</v>
      </c>
      <c r="K44" s="241">
        <v>11</v>
      </c>
      <c r="L44" s="352">
        <v>17</v>
      </c>
      <c r="M44" s="354">
        <v>28</v>
      </c>
      <c r="N44" s="241">
        <v>3</v>
      </c>
      <c r="O44" s="352">
        <v>26</v>
      </c>
      <c r="P44" s="354">
        <v>29</v>
      </c>
      <c r="Q44" s="241">
        <v>3</v>
      </c>
      <c r="R44" s="352">
        <v>20</v>
      </c>
      <c r="S44" s="354">
        <f t="shared" si="0"/>
        <v>23</v>
      </c>
      <c r="T44" s="241">
        <v>2</v>
      </c>
      <c r="U44" s="352">
        <v>81</v>
      </c>
      <c r="V44" s="354">
        <f t="shared" si="1"/>
        <v>83</v>
      </c>
      <c r="W44" s="111">
        <f t="shared" si="5"/>
        <v>-0.33333333333333331</v>
      </c>
      <c r="X44" s="112">
        <f t="shared" si="6"/>
        <v>3.05</v>
      </c>
      <c r="Y44" s="113">
        <f t="shared" si="7"/>
        <v>2.6086956521739131</v>
      </c>
    </row>
    <row r="45" spans="1:25" x14ac:dyDescent="0.25">
      <c r="A45" s="87" t="s">
        <v>32</v>
      </c>
      <c r="B45" s="88">
        <v>90</v>
      </c>
      <c r="C45" s="79">
        <v>42</v>
      </c>
      <c r="D45" s="100">
        <v>132</v>
      </c>
      <c r="E45" s="88">
        <v>23</v>
      </c>
      <c r="F45" s="79">
        <v>17</v>
      </c>
      <c r="G45" s="89">
        <v>40</v>
      </c>
      <c r="H45" s="241">
        <v>60</v>
      </c>
      <c r="I45" s="242">
        <v>27</v>
      </c>
      <c r="J45" s="243">
        <v>87</v>
      </c>
      <c r="K45" s="241">
        <v>51</v>
      </c>
      <c r="L45" s="352">
        <v>29</v>
      </c>
      <c r="M45" s="354">
        <v>80</v>
      </c>
      <c r="N45" s="241">
        <v>21</v>
      </c>
      <c r="O45" s="352">
        <v>8</v>
      </c>
      <c r="P45" s="354">
        <v>29</v>
      </c>
      <c r="Q45" s="241">
        <v>17</v>
      </c>
      <c r="R45" s="352">
        <v>6</v>
      </c>
      <c r="S45" s="354">
        <f t="shared" si="0"/>
        <v>23</v>
      </c>
      <c r="T45" s="241">
        <v>16</v>
      </c>
      <c r="U45" s="352">
        <v>9</v>
      </c>
      <c r="V45" s="354">
        <f t="shared" si="1"/>
        <v>25</v>
      </c>
      <c r="W45" s="111">
        <f t="shared" si="5"/>
        <v>-5.8823529411764705E-2</v>
      </c>
      <c r="X45" s="112">
        <f t="shared" si="6"/>
        <v>0.5</v>
      </c>
      <c r="Y45" s="113">
        <f t="shared" si="7"/>
        <v>8.6956521739130432E-2</v>
      </c>
    </row>
    <row r="46" spans="1:25" x14ac:dyDescent="0.25">
      <c r="A46" s="87" t="s">
        <v>48</v>
      </c>
      <c r="B46" s="88">
        <v>801</v>
      </c>
      <c r="C46" s="79">
        <v>223</v>
      </c>
      <c r="D46" s="100">
        <v>1024</v>
      </c>
      <c r="E46" s="88">
        <v>48</v>
      </c>
      <c r="F46" s="79">
        <v>21</v>
      </c>
      <c r="G46" s="89">
        <v>69</v>
      </c>
      <c r="H46" s="241">
        <v>9</v>
      </c>
      <c r="I46" s="242">
        <v>9</v>
      </c>
      <c r="J46" s="243">
        <v>18</v>
      </c>
      <c r="K46" s="241">
        <v>2</v>
      </c>
      <c r="L46" s="352">
        <v>4</v>
      </c>
      <c r="M46" s="354">
        <v>6</v>
      </c>
      <c r="N46" s="241">
        <v>0</v>
      </c>
      <c r="O46" s="352">
        <v>21</v>
      </c>
      <c r="P46" s="354">
        <v>21</v>
      </c>
      <c r="Q46" s="241">
        <v>0</v>
      </c>
      <c r="R46" s="352">
        <v>3</v>
      </c>
      <c r="S46" s="354">
        <f t="shared" si="0"/>
        <v>3</v>
      </c>
      <c r="T46" s="241">
        <v>2</v>
      </c>
      <c r="U46" s="352">
        <v>38</v>
      </c>
      <c r="V46" s="354">
        <f t="shared" si="1"/>
        <v>40</v>
      </c>
      <c r="W46" s="111">
        <v>0</v>
      </c>
      <c r="X46" s="112">
        <f t="shared" si="6"/>
        <v>11.666666666666666</v>
      </c>
      <c r="Y46" s="113">
        <f t="shared" si="7"/>
        <v>12.333333333333334</v>
      </c>
    </row>
    <row r="47" spans="1:25" x14ac:dyDescent="0.25">
      <c r="A47" s="87" t="s">
        <v>53</v>
      </c>
      <c r="B47" s="88">
        <v>0</v>
      </c>
      <c r="C47" s="79">
        <v>44</v>
      </c>
      <c r="D47" s="100">
        <v>44</v>
      </c>
      <c r="E47" s="88">
        <v>0</v>
      </c>
      <c r="F47" s="79">
        <v>30</v>
      </c>
      <c r="G47" s="89">
        <v>30</v>
      </c>
      <c r="H47" s="241">
        <v>0</v>
      </c>
      <c r="I47" s="242">
        <v>53</v>
      </c>
      <c r="J47" s="243">
        <v>53</v>
      </c>
      <c r="K47" s="241">
        <v>1</v>
      </c>
      <c r="L47" s="352">
        <v>19</v>
      </c>
      <c r="M47" s="354">
        <v>20</v>
      </c>
      <c r="N47" s="241">
        <v>1</v>
      </c>
      <c r="O47" s="352">
        <v>15</v>
      </c>
      <c r="P47" s="354">
        <v>16</v>
      </c>
      <c r="Q47" s="241">
        <v>1</v>
      </c>
      <c r="R47" s="352">
        <v>11</v>
      </c>
      <c r="S47" s="354">
        <f t="shared" si="0"/>
        <v>12</v>
      </c>
      <c r="T47" s="241">
        <v>0</v>
      </c>
      <c r="U47" s="352">
        <v>9</v>
      </c>
      <c r="V47" s="354">
        <f t="shared" si="1"/>
        <v>9</v>
      </c>
      <c r="W47" s="111">
        <f t="shared" si="5"/>
        <v>-1</v>
      </c>
      <c r="X47" s="112">
        <f t="shared" si="6"/>
        <v>-0.18181818181818182</v>
      </c>
      <c r="Y47" s="113">
        <f t="shared" si="7"/>
        <v>-0.25</v>
      </c>
    </row>
    <row r="48" spans="1:25" x14ac:dyDescent="0.25">
      <c r="A48" s="87" t="s">
        <v>14</v>
      </c>
      <c r="B48" s="88">
        <v>7</v>
      </c>
      <c r="C48" s="79">
        <v>13</v>
      </c>
      <c r="D48" s="100">
        <v>20</v>
      </c>
      <c r="E48" s="88">
        <v>3</v>
      </c>
      <c r="F48" s="79">
        <v>4</v>
      </c>
      <c r="G48" s="89">
        <v>7</v>
      </c>
      <c r="H48" s="241">
        <v>2</v>
      </c>
      <c r="I48" s="242">
        <v>10</v>
      </c>
      <c r="J48" s="243">
        <v>12</v>
      </c>
      <c r="K48" s="241">
        <v>0</v>
      </c>
      <c r="L48" s="352">
        <v>8</v>
      </c>
      <c r="M48" s="354">
        <v>8</v>
      </c>
      <c r="N48" s="241">
        <v>15</v>
      </c>
      <c r="O48" s="352">
        <v>1</v>
      </c>
      <c r="P48" s="354">
        <v>16</v>
      </c>
      <c r="Q48" s="241">
        <v>14</v>
      </c>
      <c r="R48" s="352">
        <v>1</v>
      </c>
      <c r="S48" s="354">
        <f t="shared" si="0"/>
        <v>15</v>
      </c>
      <c r="T48" s="241">
        <v>10</v>
      </c>
      <c r="U48" s="352">
        <v>2</v>
      </c>
      <c r="V48" s="354">
        <f t="shared" si="1"/>
        <v>12</v>
      </c>
      <c r="W48" s="111">
        <f t="shared" si="5"/>
        <v>-0.2857142857142857</v>
      </c>
      <c r="X48" s="112">
        <f t="shared" si="6"/>
        <v>1</v>
      </c>
      <c r="Y48" s="113">
        <f t="shared" si="7"/>
        <v>-0.2</v>
      </c>
    </row>
    <row r="49" spans="1:25" x14ac:dyDescent="0.25">
      <c r="A49" s="87" t="s">
        <v>49</v>
      </c>
      <c r="B49" s="88">
        <v>15</v>
      </c>
      <c r="C49" s="79">
        <v>9</v>
      </c>
      <c r="D49" s="100">
        <v>24</v>
      </c>
      <c r="E49" s="88">
        <v>4</v>
      </c>
      <c r="F49" s="79">
        <v>4</v>
      </c>
      <c r="G49" s="89">
        <v>8</v>
      </c>
      <c r="H49" s="241">
        <v>11</v>
      </c>
      <c r="I49" s="242">
        <v>12</v>
      </c>
      <c r="J49" s="243">
        <v>23</v>
      </c>
      <c r="K49" s="241">
        <v>2</v>
      </c>
      <c r="L49" s="352">
        <v>5</v>
      </c>
      <c r="M49" s="354">
        <v>7</v>
      </c>
      <c r="N49" s="241">
        <v>5</v>
      </c>
      <c r="O49" s="352">
        <v>9</v>
      </c>
      <c r="P49" s="354">
        <v>14</v>
      </c>
      <c r="Q49" s="241">
        <v>5</v>
      </c>
      <c r="R49" s="352">
        <v>7</v>
      </c>
      <c r="S49" s="354">
        <f t="shared" si="0"/>
        <v>12</v>
      </c>
      <c r="T49" s="241">
        <v>2</v>
      </c>
      <c r="U49" s="352">
        <v>9</v>
      </c>
      <c r="V49" s="354">
        <f t="shared" si="1"/>
        <v>11</v>
      </c>
      <c r="W49" s="111">
        <f t="shared" si="5"/>
        <v>-0.6</v>
      </c>
      <c r="X49" s="112">
        <f t="shared" si="6"/>
        <v>0.2857142857142857</v>
      </c>
      <c r="Y49" s="113">
        <f t="shared" si="7"/>
        <v>-8.3333333333333329E-2</v>
      </c>
    </row>
    <row r="50" spans="1:25" x14ac:dyDescent="0.25">
      <c r="A50" s="87" t="s">
        <v>46</v>
      </c>
      <c r="B50" s="88">
        <v>0</v>
      </c>
      <c r="C50" s="79">
        <v>0</v>
      </c>
      <c r="D50" s="100">
        <v>0</v>
      </c>
      <c r="E50" s="88">
        <v>44</v>
      </c>
      <c r="F50" s="79">
        <v>5</v>
      </c>
      <c r="G50" s="89">
        <v>49</v>
      </c>
      <c r="H50" s="241">
        <v>19</v>
      </c>
      <c r="I50" s="242">
        <v>15</v>
      </c>
      <c r="J50" s="243">
        <v>34</v>
      </c>
      <c r="K50" s="241">
        <v>34</v>
      </c>
      <c r="L50" s="352">
        <v>0</v>
      </c>
      <c r="M50" s="354">
        <v>34</v>
      </c>
      <c r="N50" s="241">
        <v>13</v>
      </c>
      <c r="O50" s="352">
        <v>0</v>
      </c>
      <c r="P50" s="354">
        <v>13</v>
      </c>
      <c r="Q50" s="241">
        <v>13</v>
      </c>
      <c r="R50" s="352">
        <v>0</v>
      </c>
      <c r="S50" s="354">
        <f t="shared" si="0"/>
        <v>13</v>
      </c>
      <c r="T50" s="241">
        <v>4</v>
      </c>
      <c r="U50" s="352">
        <v>0</v>
      </c>
      <c r="V50" s="354">
        <f t="shared" si="1"/>
        <v>4</v>
      </c>
      <c r="W50" s="111">
        <f t="shared" si="5"/>
        <v>-0.69230769230769229</v>
      </c>
      <c r="X50" s="112">
        <v>0</v>
      </c>
      <c r="Y50" s="113">
        <f t="shared" si="7"/>
        <v>-0.69230769230769229</v>
      </c>
    </row>
    <row r="51" spans="1:25" x14ac:dyDescent="0.25">
      <c r="A51" s="87" t="s">
        <v>33</v>
      </c>
      <c r="B51" s="88">
        <v>4</v>
      </c>
      <c r="C51" s="79">
        <v>14</v>
      </c>
      <c r="D51" s="100">
        <v>18</v>
      </c>
      <c r="E51" s="88">
        <v>2</v>
      </c>
      <c r="F51" s="79">
        <v>14</v>
      </c>
      <c r="G51" s="89">
        <v>16</v>
      </c>
      <c r="H51" s="241">
        <v>1</v>
      </c>
      <c r="I51" s="242">
        <v>22</v>
      </c>
      <c r="J51" s="243">
        <v>23</v>
      </c>
      <c r="K51" s="241">
        <v>1</v>
      </c>
      <c r="L51" s="352">
        <v>17</v>
      </c>
      <c r="M51" s="354">
        <v>18</v>
      </c>
      <c r="N51" s="241">
        <v>1</v>
      </c>
      <c r="O51" s="352">
        <v>9</v>
      </c>
      <c r="P51" s="354">
        <v>10</v>
      </c>
      <c r="Q51" s="241">
        <v>0</v>
      </c>
      <c r="R51" s="352">
        <v>7</v>
      </c>
      <c r="S51" s="354">
        <f t="shared" si="0"/>
        <v>7</v>
      </c>
      <c r="T51" s="241">
        <v>0</v>
      </c>
      <c r="U51" s="352">
        <v>2</v>
      </c>
      <c r="V51" s="354">
        <f t="shared" si="1"/>
        <v>2</v>
      </c>
      <c r="W51" s="111">
        <v>0</v>
      </c>
      <c r="X51" s="112">
        <f t="shared" si="6"/>
        <v>-0.7142857142857143</v>
      </c>
      <c r="Y51" s="113">
        <f t="shared" si="7"/>
        <v>-0.7142857142857143</v>
      </c>
    </row>
    <row r="52" spans="1:25" x14ac:dyDescent="0.25">
      <c r="A52" s="87" t="s">
        <v>44</v>
      </c>
      <c r="B52" s="88">
        <v>0</v>
      </c>
      <c r="C52" s="79">
        <v>6</v>
      </c>
      <c r="D52" s="100">
        <v>6</v>
      </c>
      <c r="E52" s="88">
        <v>0</v>
      </c>
      <c r="F52" s="79">
        <v>6</v>
      </c>
      <c r="G52" s="89">
        <v>6</v>
      </c>
      <c r="H52" s="241">
        <v>0</v>
      </c>
      <c r="I52" s="242">
        <v>3</v>
      </c>
      <c r="J52" s="243">
        <v>3</v>
      </c>
      <c r="K52" s="241">
        <v>0</v>
      </c>
      <c r="L52" s="352">
        <v>7</v>
      </c>
      <c r="M52" s="354">
        <v>7</v>
      </c>
      <c r="N52" s="241">
        <v>1</v>
      </c>
      <c r="O52" s="352">
        <v>6</v>
      </c>
      <c r="P52" s="354">
        <v>7</v>
      </c>
      <c r="Q52" s="241">
        <v>1</v>
      </c>
      <c r="R52" s="352">
        <v>4</v>
      </c>
      <c r="S52" s="354">
        <f t="shared" si="0"/>
        <v>5</v>
      </c>
      <c r="T52" s="241">
        <v>1</v>
      </c>
      <c r="U52" s="352">
        <v>4</v>
      </c>
      <c r="V52" s="354">
        <f t="shared" si="1"/>
        <v>5</v>
      </c>
      <c r="W52" s="111">
        <f t="shared" si="5"/>
        <v>0</v>
      </c>
      <c r="X52" s="112">
        <f t="shared" si="6"/>
        <v>0</v>
      </c>
      <c r="Y52" s="113">
        <f t="shared" si="7"/>
        <v>0</v>
      </c>
    </row>
    <row r="53" spans="1:25" x14ac:dyDescent="0.25">
      <c r="A53" s="87" t="s">
        <v>47</v>
      </c>
      <c r="B53" s="88">
        <v>51</v>
      </c>
      <c r="C53" s="79">
        <v>24</v>
      </c>
      <c r="D53" s="100">
        <v>75</v>
      </c>
      <c r="E53" s="88">
        <v>3</v>
      </c>
      <c r="F53" s="79">
        <v>10</v>
      </c>
      <c r="G53" s="89">
        <v>13</v>
      </c>
      <c r="H53" s="241">
        <v>8</v>
      </c>
      <c r="I53" s="242">
        <v>12</v>
      </c>
      <c r="J53" s="243">
        <v>20</v>
      </c>
      <c r="K53" s="241">
        <v>3</v>
      </c>
      <c r="L53" s="352">
        <v>4</v>
      </c>
      <c r="M53" s="354">
        <v>7</v>
      </c>
      <c r="N53" s="241">
        <v>5</v>
      </c>
      <c r="O53" s="352">
        <v>1</v>
      </c>
      <c r="P53" s="354">
        <v>6</v>
      </c>
      <c r="Q53" s="241">
        <v>3</v>
      </c>
      <c r="R53" s="352">
        <v>1</v>
      </c>
      <c r="S53" s="354">
        <f t="shared" si="0"/>
        <v>4</v>
      </c>
      <c r="T53" s="241">
        <v>1</v>
      </c>
      <c r="U53" s="352">
        <v>1</v>
      </c>
      <c r="V53" s="354">
        <f t="shared" si="1"/>
        <v>2</v>
      </c>
      <c r="W53" s="111">
        <f t="shared" si="5"/>
        <v>-0.66666666666666663</v>
      </c>
      <c r="X53" s="112">
        <f t="shared" si="6"/>
        <v>0</v>
      </c>
      <c r="Y53" s="113">
        <f t="shared" si="7"/>
        <v>-0.5</v>
      </c>
    </row>
    <row r="54" spans="1:25" x14ac:dyDescent="0.25">
      <c r="A54" s="87" t="s">
        <v>51</v>
      </c>
      <c r="B54" s="88">
        <v>0</v>
      </c>
      <c r="C54" s="79">
        <v>8</v>
      </c>
      <c r="D54" s="100">
        <v>8</v>
      </c>
      <c r="E54" s="88">
        <v>0</v>
      </c>
      <c r="F54" s="79">
        <v>2</v>
      </c>
      <c r="G54" s="89">
        <v>2</v>
      </c>
      <c r="H54" s="241">
        <v>0</v>
      </c>
      <c r="I54" s="242">
        <v>4</v>
      </c>
      <c r="J54" s="243">
        <v>4</v>
      </c>
      <c r="K54" s="241">
        <v>0</v>
      </c>
      <c r="L54" s="352">
        <v>7</v>
      </c>
      <c r="M54" s="354">
        <v>7</v>
      </c>
      <c r="N54" s="241">
        <v>1</v>
      </c>
      <c r="O54" s="352">
        <v>5</v>
      </c>
      <c r="P54" s="354">
        <v>6</v>
      </c>
      <c r="Q54" s="241">
        <v>0</v>
      </c>
      <c r="R54" s="352">
        <v>3</v>
      </c>
      <c r="S54" s="354">
        <f t="shared" si="0"/>
        <v>3</v>
      </c>
      <c r="T54" s="241">
        <v>0</v>
      </c>
      <c r="U54" s="352">
        <v>0</v>
      </c>
      <c r="V54" s="354">
        <f t="shared" si="1"/>
        <v>0</v>
      </c>
      <c r="W54" s="111">
        <v>0</v>
      </c>
      <c r="X54" s="112">
        <f t="shared" si="6"/>
        <v>-1</v>
      </c>
      <c r="Y54" s="113">
        <f t="shared" si="7"/>
        <v>-1</v>
      </c>
    </row>
    <row r="55" spans="1:25" x14ac:dyDescent="0.25">
      <c r="A55" s="87" t="s">
        <v>60</v>
      </c>
      <c r="B55" s="88">
        <v>0</v>
      </c>
      <c r="C55" s="79">
        <v>20</v>
      </c>
      <c r="D55" s="100">
        <v>20</v>
      </c>
      <c r="E55" s="88">
        <v>1</v>
      </c>
      <c r="F55" s="79">
        <v>12</v>
      </c>
      <c r="G55" s="89">
        <v>13</v>
      </c>
      <c r="H55" s="241">
        <v>0</v>
      </c>
      <c r="I55" s="242">
        <v>0</v>
      </c>
      <c r="J55" s="243">
        <v>0</v>
      </c>
      <c r="K55" s="241">
        <v>0</v>
      </c>
      <c r="L55" s="352">
        <v>1</v>
      </c>
      <c r="M55" s="354">
        <v>1</v>
      </c>
      <c r="N55" s="241">
        <v>0</v>
      </c>
      <c r="O55" s="352">
        <v>5</v>
      </c>
      <c r="P55" s="354">
        <v>5</v>
      </c>
      <c r="Q55" s="241">
        <v>0</v>
      </c>
      <c r="R55" s="352">
        <v>4</v>
      </c>
      <c r="S55" s="354">
        <f t="shared" si="0"/>
        <v>4</v>
      </c>
      <c r="T55" s="241">
        <v>0</v>
      </c>
      <c r="U55" s="352">
        <v>0</v>
      </c>
      <c r="V55" s="354">
        <f t="shared" si="1"/>
        <v>0</v>
      </c>
      <c r="W55" s="111">
        <v>0</v>
      </c>
      <c r="X55" s="112">
        <f t="shared" si="6"/>
        <v>-1</v>
      </c>
      <c r="Y55" s="113">
        <f t="shared" si="7"/>
        <v>-1</v>
      </c>
    </row>
    <row r="56" spans="1:25" x14ac:dyDescent="0.25">
      <c r="A56" s="87" t="s">
        <v>61</v>
      </c>
      <c r="B56" s="88">
        <v>0</v>
      </c>
      <c r="C56" s="79">
        <v>0</v>
      </c>
      <c r="D56" s="100">
        <v>0</v>
      </c>
      <c r="E56" s="88">
        <v>0</v>
      </c>
      <c r="F56" s="79">
        <v>0</v>
      </c>
      <c r="G56" s="89">
        <v>0</v>
      </c>
      <c r="H56" s="241">
        <v>0</v>
      </c>
      <c r="I56" s="242">
        <v>0</v>
      </c>
      <c r="J56" s="243">
        <v>0</v>
      </c>
      <c r="K56" s="241">
        <v>0</v>
      </c>
      <c r="L56" s="352">
        <v>0</v>
      </c>
      <c r="M56" s="354">
        <v>0</v>
      </c>
      <c r="N56" s="241">
        <v>2</v>
      </c>
      <c r="O56" s="352">
        <v>2</v>
      </c>
      <c r="P56" s="354">
        <v>4</v>
      </c>
      <c r="Q56" s="241">
        <v>1</v>
      </c>
      <c r="R56" s="352">
        <v>1</v>
      </c>
      <c r="S56" s="354">
        <f t="shared" si="0"/>
        <v>2</v>
      </c>
      <c r="T56" s="241">
        <v>0</v>
      </c>
      <c r="U56" s="352">
        <v>0</v>
      </c>
      <c r="V56" s="354">
        <f t="shared" si="1"/>
        <v>0</v>
      </c>
      <c r="W56" s="111">
        <f t="shared" si="5"/>
        <v>-1</v>
      </c>
      <c r="X56" s="112">
        <f t="shared" si="6"/>
        <v>-1</v>
      </c>
      <c r="Y56" s="113">
        <f t="shared" si="7"/>
        <v>-1</v>
      </c>
    </row>
    <row r="57" spans="1:25" x14ac:dyDescent="0.25">
      <c r="A57" s="87" t="s">
        <v>27</v>
      </c>
      <c r="B57" s="88">
        <v>0</v>
      </c>
      <c r="C57" s="79">
        <v>8</v>
      </c>
      <c r="D57" s="100">
        <v>8</v>
      </c>
      <c r="E57" s="88">
        <v>0</v>
      </c>
      <c r="F57" s="79">
        <v>3</v>
      </c>
      <c r="G57" s="89">
        <v>3</v>
      </c>
      <c r="H57" s="241">
        <v>1</v>
      </c>
      <c r="I57" s="242">
        <v>3</v>
      </c>
      <c r="J57" s="243">
        <v>4</v>
      </c>
      <c r="K57" s="241">
        <v>0</v>
      </c>
      <c r="L57" s="352">
        <v>1</v>
      </c>
      <c r="M57" s="354">
        <v>1</v>
      </c>
      <c r="N57" s="241">
        <v>1</v>
      </c>
      <c r="O57" s="352">
        <v>2</v>
      </c>
      <c r="P57" s="354">
        <v>3</v>
      </c>
      <c r="Q57" s="241">
        <v>1</v>
      </c>
      <c r="R57" s="352">
        <v>2</v>
      </c>
      <c r="S57" s="354">
        <f t="shared" si="0"/>
        <v>3</v>
      </c>
      <c r="T57" s="241">
        <v>0</v>
      </c>
      <c r="U57" s="352">
        <v>0</v>
      </c>
      <c r="V57" s="354">
        <f t="shared" si="1"/>
        <v>0</v>
      </c>
      <c r="W57" s="111">
        <f t="shared" si="5"/>
        <v>-1</v>
      </c>
      <c r="X57" s="112">
        <f t="shared" si="6"/>
        <v>-1</v>
      </c>
      <c r="Y57" s="113">
        <f t="shared" si="7"/>
        <v>-1</v>
      </c>
    </row>
    <row r="58" spans="1:25" x14ac:dyDescent="0.25">
      <c r="A58" s="87" t="s">
        <v>37</v>
      </c>
      <c r="B58" s="88">
        <v>0</v>
      </c>
      <c r="C58" s="79">
        <v>1</v>
      </c>
      <c r="D58" s="100">
        <v>1</v>
      </c>
      <c r="E58" s="88">
        <v>2</v>
      </c>
      <c r="F58" s="79">
        <v>2</v>
      </c>
      <c r="G58" s="89">
        <v>4</v>
      </c>
      <c r="H58" s="241">
        <v>0</v>
      </c>
      <c r="I58" s="242">
        <v>2</v>
      </c>
      <c r="J58" s="243">
        <v>2</v>
      </c>
      <c r="K58" s="241">
        <v>0</v>
      </c>
      <c r="L58" s="352">
        <v>3</v>
      </c>
      <c r="M58" s="354">
        <v>3</v>
      </c>
      <c r="N58" s="241">
        <v>0</v>
      </c>
      <c r="O58" s="352">
        <v>2</v>
      </c>
      <c r="P58" s="354">
        <v>2</v>
      </c>
      <c r="Q58" s="241">
        <v>0</v>
      </c>
      <c r="R58" s="352">
        <v>2</v>
      </c>
      <c r="S58" s="354">
        <f t="shared" si="0"/>
        <v>2</v>
      </c>
      <c r="T58" s="241">
        <v>0</v>
      </c>
      <c r="U58" s="352">
        <v>0</v>
      </c>
      <c r="V58" s="354">
        <f t="shared" si="1"/>
        <v>0</v>
      </c>
      <c r="W58" s="111">
        <v>0</v>
      </c>
      <c r="X58" s="112">
        <f t="shared" si="6"/>
        <v>-1</v>
      </c>
      <c r="Y58" s="113">
        <f t="shared" si="7"/>
        <v>-1</v>
      </c>
    </row>
    <row r="59" spans="1:25" x14ac:dyDescent="0.25">
      <c r="A59" s="87" t="s">
        <v>135</v>
      </c>
      <c r="B59" s="88">
        <v>0</v>
      </c>
      <c r="C59" s="79">
        <v>0</v>
      </c>
      <c r="D59" s="100">
        <v>0</v>
      </c>
      <c r="E59" s="88">
        <v>0</v>
      </c>
      <c r="F59" s="79">
        <v>0</v>
      </c>
      <c r="G59" s="89">
        <v>0</v>
      </c>
      <c r="H59" s="241">
        <v>1</v>
      </c>
      <c r="I59" s="242">
        <v>0</v>
      </c>
      <c r="J59" s="243">
        <v>1</v>
      </c>
      <c r="K59" s="241">
        <v>0</v>
      </c>
      <c r="L59" s="352">
        <v>0</v>
      </c>
      <c r="M59" s="354">
        <v>0</v>
      </c>
      <c r="N59" s="241">
        <v>0</v>
      </c>
      <c r="O59" s="352">
        <v>1</v>
      </c>
      <c r="P59" s="354">
        <v>1</v>
      </c>
      <c r="Q59" s="241">
        <v>0</v>
      </c>
      <c r="R59" s="352">
        <v>0</v>
      </c>
      <c r="S59" s="354">
        <f t="shared" si="0"/>
        <v>0</v>
      </c>
      <c r="T59" s="241">
        <v>0</v>
      </c>
      <c r="U59" s="352">
        <v>0</v>
      </c>
      <c r="V59" s="354">
        <f t="shared" si="1"/>
        <v>0</v>
      </c>
      <c r="W59" s="111">
        <v>0</v>
      </c>
      <c r="X59" s="112">
        <v>0</v>
      </c>
      <c r="Y59" s="113">
        <v>0</v>
      </c>
    </row>
    <row r="60" spans="1:25" x14ac:dyDescent="0.25">
      <c r="A60" s="87" t="s">
        <v>50</v>
      </c>
      <c r="B60" s="88">
        <v>1</v>
      </c>
      <c r="C60" s="79">
        <v>0</v>
      </c>
      <c r="D60" s="100">
        <v>1</v>
      </c>
      <c r="E60" s="88">
        <v>2</v>
      </c>
      <c r="F60" s="79">
        <v>0</v>
      </c>
      <c r="G60" s="89">
        <v>2</v>
      </c>
      <c r="H60" s="241">
        <v>2</v>
      </c>
      <c r="I60" s="242">
        <v>4</v>
      </c>
      <c r="J60" s="243">
        <v>6</v>
      </c>
      <c r="K60" s="241">
        <v>1</v>
      </c>
      <c r="L60" s="352">
        <v>0</v>
      </c>
      <c r="M60" s="354">
        <v>1</v>
      </c>
      <c r="N60" s="241">
        <v>0</v>
      </c>
      <c r="O60" s="352">
        <v>1</v>
      </c>
      <c r="P60" s="354">
        <v>1</v>
      </c>
      <c r="Q60" s="241">
        <v>0</v>
      </c>
      <c r="R60" s="352">
        <v>1</v>
      </c>
      <c r="S60" s="354">
        <f t="shared" si="0"/>
        <v>1</v>
      </c>
      <c r="T60" s="241">
        <v>0</v>
      </c>
      <c r="U60" s="352">
        <v>2</v>
      </c>
      <c r="V60" s="354">
        <f t="shared" si="1"/>
        <v>2</v>
      </c>
      <c r="W60" s="111">
        <v>0</v>
      </c>
      <c r="X60" s="112">
        <f t="shared" si="6"/>
        <v>1</v>
      </c>
      <c r="Y60" s="113">
        <f t="shared" si="7"/>
        <v>1</v>
      </c>
    </row>
    <row r="61" spans="1:25" x14ac:dyDescent="0.25">
      <c r="A61" s="87" t="s">
        <v>55</v>
      </c>
      <c r="B61" s="88">
        <v>0</v>
      </c>
      <c r="C61" s="79">
        <v>1</v>
      </c>
      <c r="D61" s="100">
        <v>1</v>
      </c>
      <c r="E61" s="88">
        <v>0</v>
      </c>
      <c r="F61" s="79">
        <v>0</v>
      </c>
      <c r="G61" s="89">
        <v>0</v>
      </c>
      <c r="H61" s="241">
        <v>0</v>
      </c>
      <c r="I61" s="242">
        <v>1</v>
      </c>
      <c r="J61" s="243">
        <v>1</v>
      </c>
      <c r="K61" s="241">
        <v>0</v>
      </c>
      <c r="L61" s="352">
        <v>0</v>
      </c>
      <c r="M61" s="354">
        <v>0</v>
      </c>
      <c r="N61" s="241">
        <v>1</v>
      </c>
      <c r="O61" s="352">
        <v>0</v>
      </c>
      <c r="P61" s="354">
        <v>1</v>
      </c>
      <c r="Q61" s="241">
        <v>1</v>
      </c>
      <c r="R61" s="352">
        <v>0</v>
      </c>
      <c r="S61" s="354">
        <f t="shared" si="0"/>
        <v>1</v>
      </c>
      <c r="T61" s="241">
        <v>0</v>
      </c>
      <c r="U61" s="352">
        <v>1</v>
      </c>
      <c r="V61" s="354">
        <f t="shared" si="1"/>
        <v>1</v>
      </c>
      <c r="W61" s="111">
        <f t="shared" si="5"/>
        <v>-1</v>
      </c>
      <c r="X61" s="112">
        <v>0</v>
      </c>
      <c r="Y61" s="113">
        <f t="shared" si="7"/>
        <v>0</v>
      </c>
    </row>
    <row r="62" spans="1:25" x14ac:dyDescent="0.25">
      <c r="A62" s="87" t="s">
        <v>63</v>
      </c>
      <c r="B62" s="88">
        <v>1</v>
      </c>
      <c r="C62" s="79">
        <v>0</v>
      </c>
      <c r="D62" s="100">
        <v>1</v>
      </c>
      <c r="E62" s="88">
        <v>0</v>
      </c>
      <c r="F62" s="79">
        <v>0</v>
      </c>
      <c r="G62" s="89">
        <v>0</v>
      </c>
      <c r="H62" s="241">
        <v>0</v>
      </c>
      <c r="I62" s="242">
        <v>0</v>
      </c>
      <c r="J62" s="243">
        <v>0</v>
      </c>
      <c r="K62" s="241">
        <v>1</v>
      </c>
      <c r="L62" s="352">
        <v>0</v>
      </c>
      <c r="M62" s="354">
        <v>1</v>
      </c>
      <c r="N62" s="241">
        <v>0</v>
      </c>
      <c r="O62" s="352">
        <v>0</v>
      </c>
      <c r="P62" s="354">
        <v>0</v>
      </c>
      <c r="Q62" s="241">
        <v>0</v>
      </c>
      <c r="R62" s="352">
        <v>0</v>
      </c>
      <c r="S62" s="354">
        <f t="shared" si="0"/>
        <v>0</v>
      </c>
      <c r="T62" s="241">
        <v>0</v>
      </c>
      <c r="U62" s="352">
        <v>0</v>
      </c>
      <c r="V62" s="354">
        <f t="shared" si="1"/>
        <v>0</v>
      </c>
      <c r="W62" s="111">
        <v>0</v>
      </c>
      <c r="X62" s="112">
        <v>0</v>
      </c>
      <c r="Y62" s="113">
        <v>0</v>
      </c>
    </row>
    <row r="63" spans="1:25" x14ac:dyDescent="0.25">
      <c r="A63" s="87" t="s">
        <v>76</v>
      </c>
      <c r="B63" s="88">
        <v>0</v>
      </c>
      <c r="C63" s="79">
        <v>0</v>
      </c>
      <c r="D63" s="100">
        <v>0</v>
      </c>
      <c r="E63" s="88">
        <v>0</v>
      </c>
      <c r="F63" s="79">
        <v>9</v>
      </c>
      <c r="G63" s="89">
        <v>9</v>
      </c>
      <c r="H63" s="241">
        <v>0</v>
      </c>
      <c r="I63" s="242">
        <v>0</v>
      </c>
      <c r="J63" s="243">
        <v>0</v>
      </c>
      <c r="K63" s="241">
        <v>0</v>
      </c>
      <c r="L63" s="352">
        <v>2</v>
      </c>
      <c r="M63" s="354">
        <v>2</v>
      </c>
      <c r="N63" s="241">
        <v>0</v>
      </c>
      <c r="O63" s="352">
        <v>0</v>
      </c>
      <c r="P63" s="354">
        <v>0</v>
      </c>
      <c r="Q63" s="241">
        <v>0</v>
      </c>
      <c r="R63" s="352">
        <v>0</v>
      </c>
      <c r="S63" s="354">
        <f t="shared" si="0"/>
        <v>0</v>
      </c>
      <c r="T63" s="241">
        <v>0</v>
      </c>
      <c r="U63" s="352">
        <v>0</v>
      </c>
      <c r="V63" s="354">
        <f t="shared" si="1"/>
        <v>0</v>
      </c>
      <c r="W63" s="111">
        <v>0</v>
      </c>
      <c r="X63" s="112">
        <v>0</v>
      </c>
      <c r="Y63" s="113">
        <v>0</v>
      </c>
    </row>
    <row r="64" spans="1:25" x14ac:dyDescent="0.25">
      <c r="A64" s="87" t="s">
        <v>64</v>
      </c>
      <c r="B64" s="88">
        <v>0</v>
      </c>
      <c r="C64" s="79">
        <v>1</v>
      </c>
      <c r="D64" s="100">
        <v>1</v>
      </c>
      <c r="E64" s="88">
        <v>0</v>
      </c>
      <c r="F64" s="79">
        <v>0</v>
      </c>
      <c r="G64" s="89">
        <v>0</v>
      </c>
      <c r="H64" s="241">
        <v>3</v>
      </c>
      <c r="I64" s="242">
        <v>0</v>
      </c>
      <c r="J64" s="243">
        <v>3</v>
      </c>
      <c r="K64" s="241">
        <v>0</v>
      </c>
      <c r="L64" s="352">
        <v>1</v>
      </c>
      <c r="M64" s="354">
        <v>1</v>
      </c>
      <c r="N64" s="241">
        <v>0</v>
      </c>
      <c r="O64" s="352">
        <v>0</v>
      </c>
      <c r="P64" s="354">
        <v>0</v>
      </c>
      <c r="Q64" s="241">
        <v>0</v>
      </c>
      <c r="R64" s="352">
        <v>0</v>
      </c>
      <c r="S64" s="354">
        <f t="shared" si="0"/>
        <v>0</v>
      </c>
      <c r="T64" s="241">
        <v>0</v>
      </c>
      <c r="U64" s="352">
        <v>0</v>
      </c>
      <c r="V64" s="354">
        <f t="shared" si="1"/>
        <v>0</v>
      </c>
      <c r="W64" s="111">
        <v>0</v>
      </c>
      <c r="X64" s="112">
        <v>0</v>
      </c>
      <c r="Y64" s="113">
        <v>0</v>
      </c>
    </row>
    <row r="65" spans="1:25" x14ac:dyDescent="0.25">
      <c r="A65" s="87" t="s">
        <v>57</v>
      </c>
      <c r="B65" s="88">
        <v>1</v>
      </c>
      <c r="C65" s="79">
        <v>0</v>
      </c>
      <c r="D65" s="100">
        <v>1</v>
      </c>
      <c r="E65" s="88">
        <v>47</v>
      </c>
      <c r="F65" s="79">
        <v>19</v>
      </c>
      <c r="G65" s="89">
        <v>66</v>
      </c>
      <c r="H65" s="241">
        <v>14</v>
      </c>
      <c r="I65" s="242">
        <v>1</v>
      </c>
      <c r="J65" s="243">
        <v>15</v>
      </c>
      <c r="K65" s="241">
        <v>4</v>
      </c>
      <c r="L65" s="352">
        <v>0</v>
      </c>
      <c r="M65" s="354">
        <v>4</v>
      </c>
      <c r="N65" s="241">
        <v>0</v>
      </c>
      <c r="O65" s="352">
        <v>0</v>
      </c>
      <c r="P65" s="354">
        <v>0</v>
      </c>
      <c r="Q65" s="241">
        <v>0</v>
      </c>
      <c r="R65" s="352">
        <v>0</v>
      </c>
      <c r="S65" s="354">
        <f t="shared" si="0"/>
        <v>0</v>
      </c>
      <c r="T65" s="241">
        <v>0</v>
      </c>
      <c r="U65" s="352">
        <v>0</v>
      </c>
      <c r="V65" s="354">
        <f t="shared" si="1"/>
        <v>0</v>
      </c>
      <c r="W65" s="111">
        <v>0</v>
      </c>
      <c r="X65" s="112">
        <v>0</v>
      </c>
      <c r="Y65" s="113">
        <v>0</v>
      </c>
    </row>
    <row r="66" spans="1:25" ht="15.75" thickBot="1" x14ac:dyDescent="0.3">
      <c r="A66" s="125" t="s">
        <v>30</v>
      </c>
      <c r="B66" s="126">
        <v>0</v>
      </c>
      <c r="C66" s="127">
        <v>0</v>
      </c>
      <c r="D66" s="128">
        <v>0</v>
      </c>
      <c r="E66" s="126">
        <v>1</v>
      </c>
      <c r="F66" s="127">
        <v>1</v>
      </c>
      <c r="G66" s="129">
        <v>2</v>
      </c>
      <c r="H66" s="244">
        <v>1</v>
      </c>
      <c r="I66" s="245">
        <v>0</v>
      </c>
      <c r="J66" s="246">
        <v>1</v>
      </c>
      <c r="K66" s="244">
        <v>0</v>
      </c>
      <c r="L66" s="353">
        <v>2</v>
      </c>
      <c r="M66" s="355">
        <v>2</v>
      </c>
      <c r="N66" s="244">
        <v>0</v>
      </c>
      <c r="O66" s="353">
        <v>0</v>
      </c>
      <c r="P66" s="355">
        <v>0</v>
      </c>
      <c r="Q66" s="241">
        <v>0</v>
      </c>
      <c r="R66" s="352">
        <v>0</v>
      </c>
      <c r="S66" s="354">
        <f t="shared" si="0"/>
        <v>0</v>
      </c>
      <c r="T66" s="241">
        <v>1</v>
      </c>
      <c r="U66" s="352">
        <v>0</v>
      </c>
      <c r="V66" s="354">
        <f t="shared" si="1"/>
        <v>1</v>
      </c>
      <c r="W66" s="111">
        <v>0</v>
      </c>
      <c r="X66" s="112">
        <v>0</v>
      </c>
      <c r="Y66" s="113">
        <v>0</v>
      </c>
    </row>
    <row r="67" spans="1:25" ht="15.75" thickBot="1" x14ac:dyDescent="0.3">
      <c r="A67" s="94" t="s">
        <v>69</v>
      </c>
      <c r="B67" s="39">
        <v>33488</v>
      </c>
      <c r="C67" s="40">
        <v>49457</v>
      </c>
      <c r="D67" s="41">
        <v>82945</v>
      </c>
      <c r="E67" s="131">
        <v>30766</v>
      </c>
      <c r="F67" s="40">
        <v>50414</v>
      </c>
      <c r="G67" s="130">
        <v>81180</v>
      </c>
      <c r="H67" s="237">
        <v>47343</v>
      </c>
      <c r="I67" s="238">
        <v>50017</v>
      </c>
      <c r="J67" s="239">
        <v>97360</v>
      </c>
      <c r="K67" s="237">
        <v>55670</v>
      </c>
      <c r="L67" s="240">
        <v>50863</v>
      </c>
      <c r="M67" s="356">
        <v>106533</v>
      </c>
      <c r="N67" s="237">
        <v>48514</v>
      </c>
      <c r="O67" s="240">
        <v>50451</v>
      </c>
      <c r="P67" s="356">
        <v>98965</v>
      </c>
      <c r="Q67" s="237">
        <f>SUM(Q4:Q66)</f>
        <v>37540</v>
      </c>
      <c r="R67" s="237">
        <f t="shared" ref="R67:V67" si="8">SUM(R4:R66)</f>
        <v>40040</v>
      </c>
      <c r="S67" s="237">
        <f t="shared" si="8"/>
        <v>77580</v>
      </c>
      <c r="T67" s="237">
        <f t="shared" si="8"/>
        <v>47559</v>
      </c>
      <c r="U67" s="237">
        <f t="shared" si="8"/>
        <v>42977</v>
      </c>
      <c r="V67" s="237">
        <f t="shared" si="8"/>
        <v>90536</v>
      </c>
      <c r="W67" s="120">
        <f>(T67-Q67)/Q67</f>
        <v>0.26688865210442198</v>
      </c>
      <c r="X67" s="120">
        <f t="shared" ref="X67:Y67" si="9">(U67-R67)/R67</f>
        <v>7.3351648351648355E-2</v>
      </c>
      <c r="Y67" s="120">
        <f t="shared" si="9"/>
        <v>0.16700180458881156</v>
      </c>
    </row>
  </sheetData>
  <mergeCells count="18">
    <mergeCell ref="W2:X2"/>
    <mergeCell ref="Y2:Y3"/>
    <mergeCell ref="Q2:R2"/>
    <mergeCell ref="S2:S3"/>
    <mergeCell ref="T2:U2"/>
    <mergeCell ref="V2:V3"/>
    <mergeCell ref="A1:Y1"/>
    <mergeCell ref="A2:A3"/>
    <mergeCell ref="D2:D3"/>
    <mergeCell ref="B2:C2"/>
    <mergeCell ref="E2:F2"/>
    <mergeCell ref="G2:G3"/>
    <mergeCell ref="H2:I2"/>
    <mergeCell ref="J2:J3"/>
    <mergeCell ref="K2:L2"/>
    <mergeCell ref="M2:M3"/>
    <mergeCell ref="N2:O2"/>
    <mergeCell ref="P2:P3"/>
  </mergeCells>
  <pageMargins left="0.25" right="0.25" top="0.75" bottom="0.75" header="0.3" footer="0.3"/>
  <pageSetup paperSize="9"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CDFF"/>
    <pageSetUpPr fitToPage="1"/>
  </sheetPr>
  <dimension ref="A1:AD66"/>
  <sheetViews>
    <sheetView zoomScale="85" zoomScaleNormal="85" workbookViewId="0">
      <selection activeCell="F12" sqref="F12"/>
    </sheetView>
  </sheetViews>
  <sheetFormatPr defaultColWidth="8.85546875" defaultRowHeight="15" zeroHeight="1" x14ac:dyDescent="0.25"/>
  <cols>
    <col min="1" max="1" width="23.28515625" bestFit="1" customWidth="1"/>
    <col min="2" max="6" width="10.7109375" customWidth="1"/>
    <col min="7" max="8" width="16.140625" customWidth="1"/>
    <col min="9" max="9" width="10.7109375" customWidth="1"/>
    <col min="10" max="26" width="0" hidden="1" customWidth="1"/>
    <col min="28" max="31" width="0" hidden="1" customWidth="1"/>
  </cols>
  <sheetData>
    <row r="1" spans="1:30" ht="15.75" thickBot="1" x14ac:dyDescent="0.3">
      <c r="A1" s="812" t="s">
        <v>220</v>
      </c>
      <c r="B1" s="813"/>
      <c r="C1" s="813"/>
      <c r="D1" s="813"/>
      <c r="E1" s="813"/>
      <c r="F1" s="813"/>
      <c r="G1" s="813"/>
      <c r="H1" s="813"/>
      <c r="I1" s="814"/>
      <c r="K1" s="146" t="s">
        <v>170</v>
      </c>
      <c r="L1" s="146">
        <v>2016</v>
      </c>
      <c r="M1" s="146">
        <v>2017</v>
      </c>
      <c r="O1" s="146" t="s">
        <v>170</v>
      </c>
      <c r="P1" s="146">
        <v>2016</v>
      </c>
      <c r="Q1" s="146">
        <v>2017</v>
      </c>
      <c r="S1" s="146" t="s">
        <v>170</v>
      </c>
      <c r="T1" s="146">
        <v>2016</v>
      </c>
      <c r="U1" s="146">
        <v>2017</v>
      </c>
      <c r="W1" s="146" t="s">
        <v>170</v>
      </c>
      <c r="X1" s="146">
        <v>2016</v>
      </c>
      <c r="Y1" s="146">
        <v>2017</v>
      </c>
      <c r="AB1" s="146" t="s">
        <v>170</v>
      </c>
      <c r="AC1" s="146">
        <v>2016</v>
      </c>
      <c r="AD1" s="146">
        <v>2017</v>
      </c>
    </row>
    <row r="2" spans="1:30" ht="16.5" thickBot="1" x14ac:dyDescent="0.3">
      <c r="A2" s="393" t="s">
        <v>130</v>
      </c>
      <c r="B2" s="394">
        <v>2012</v>
      </c>
      <c r="C2" s="394">
        <v>2013</v>
      </c>
      <c r="D2" s="394">
        <v>2014</v>
      </c>
      <c r="E2" s="394">
        <v>2015</v>
      </c>
      <c r="F2" s="395">
        <v>2016</v>
      </c>
      <c r="G2" s="397" t="s">
        <v>211</v>
      </c>
      <c r="H2" s="397" t="s">
        <v>212</v>
      </c>
      <c r="I2" s="398" t="s">
        <v>2</v>
      </c>
      <c r="K2" s="147" t="s">
        <v>66</v>
      </c>
      <c r="L2" s="148">
        <v>68171</v>
      </c>
      <c r="M2" s="148">
        <v>76477</v>
      </c>
      <c r="O2" s="147" t="s">
        <v>5</v>
      </c>
      <c r="P2" s="148">
        <v>212</v>
      </c>
      <c r="Q2" s="148">
        <v>145</v>
      </c>
      <c r="S2" s="147" t="s">
        <v>66</v>
      </c>
      <c r="T2" s="148">
        <v>529167</v>
      </c>
      <c r="U2" s="148">
        <v>597414</v>
      </c>
      <c r="W2" s="147" t="s">
        <v>5</v>
      </c>
      <c r="X2" s="148">
        <v>390</v>
      </c>
      <c r="Y2" s="148">
        <v>252</v>
      </c>
      <c r="AB2" s="147" t="s">
        <v>5</v>
      </c>
      <c r="AC2" s="148">
        <v>459</v>
      </c>
      <c r="AD2" s="148">
        <v>278</v>
      </c>
    </row>
    <row r="3" spans="1:30" ht="15.75" thickBot="1" x14ac:dyDescent="0.3">
      <c r="A3" s="407" t="s">
        <v>66</v>
      </c>
      <c r="B3" s="408">
        <v>871078</v>
      </c>
      <c r="C3" s="408">
        <v>914232</v>
      </c>
      <c r="D3" s="408">
        <v>932356</v>
      </c>
      <c r="E3" s="408">
        <v>899046</v>
      </c>
      <c r="F3" s="409">
        <v>873613</v>
      </c>
      <c r="G3" s="410">
        <v>687138</v>
      </c>
      <c r="H3" s="411">
        <v>743824</v>
      </c>
      <c r="I3" s="412">
        <f>(H3-G3)/G3</f>
        <v>8.2495801425623377E-2</v>
      </c>
      <c r="K3" s="147" t="s">
        <v>11</v>
      </c>
      <c r="L3" s="148">
        <v>2205</v>
      </c>
      <c r="M3" s="148">
        <v>2172</v>
      </c>
      <c r="O3" s="147" t="s">
        <v>7</v>
      </c>
      <c r="P3" s="148">
        <v>523</v>
      </c>
      <c r="Q3" s="148">
        <v>794</v>
      </c>
      <c r="S3" s="147" t="s">
        <v>11</v>
      </c>
      <c r="T3" s="148">
        <v>15147</v>
      </c>
      <c r="U3" s="148">
        <v>16203</v>
      </c>
      <c r="W3" s="147" t="s">
        <v>7</v>
      </c>
      <c r="X3" s="148">
        <v>1077</v>
      </c>
      <c r="Y3" s="148">
        <v>1494</v>
      </c>
      <c r="AB3" s="147" t="s">
        <v>7</v>
      </c>
      <c r="AC3" s="148">
        <v>1245</v>
      </c>
      <c r="AD3" s="148">
        <v>1695</v>
      </c>
    </row>
    <row r="4" spans="1:30" ht="15.75" thickBot="1" x14ac:dyDescent="0.3">
      <c r="A4" s="418" t="s">
        <v>117</v>
      </c>
      <c r="B4" s="419">
        <f>B62-B3</f>
        <v>149543</v>
      </c>
      <c r="C4" s="419">
        <f t="shared" ref="C4:F4" si="0">C62-C3</f>
        <v>137519</v>
      </c>
      <c r="D4" s="419">
        <f t="shared" si="0"/>
        <v>151082</v>
      </c>
      <c r="E4" s="419">
        <f t="shared" si="0"/>
        <v>136198</v>
      </c>
      <c r="F4" s="420">
        <f t="shared" si="0"/>
        <v>129287</v>
      </c>
      <c r="G4" s="421">
        <f>G62-G3</f>
        <v>95423</v>
      </c>
      <c r="H4" s="422">
        <f>H62-H3</f>
        <v>100923</v>
      </c>
      <c r="I4" s="423">
        <f>(H4-G4)/G4</f>
        <v>5.7638095637320141E-2</v>
      </c>
      <c r="K4" s="147" t="s">
        <v>21</v>
      </c>
      <c r="L4" s="148">
        <v>1593</v>
      </c>
      <c r="M4" s="148">
        <v>1350</v>
      </c>
      <c r="O4" s="147" t="s">
        <v>8</v>
      </c>
      <c r="P4" s="148">
        <v>77</v>
      </c>
      <c r="Q4" s="148">
        <v>101</v>
      </c>
      <c r="S4" s="147" t="s">
        <v>21</v>
      </c>
      <c r="T4" s="148">
        <v>11787</v>
      </c>
      <c r="U4" s="148">
        <v>11109</v>
      </c>
      <c r="W4" s="147" t="s">
        <v>8</v>
      </c>
      <c r="X4" s="148">
        <v>136</v>
      </c>
      <c r="Y4" s="148">
        <v>181</v>
      </c>
      <c r="AB4" s="147" t="s">
        <v>8</v>
      </c>
      <c r="AC4" s="148">
        <v>165</v>
      </c>
      <c r="AD4" s="148">
        <v>207</v>
      </c>
    </row>
    <row r="5" spans="1:30" x14ac:dyDescent="0.25">
      <c r="A5" s="413" t="s">
        <v>11</v>
      </c>
      <c r="B5" s="292">
        <v>16668</v>
      </c>
      <c r="C5" s="292">
        <v>19707</v>
      </c>
      <c r="D5" s="292">
        <v>25558</v>
      </c>
      <c r="E5" s="292">
        <v>24788</v>
      </c>
      <c r="F5" s="414">
        <v>23474</v>
      </c>
      <c r="G5" s="415">
        <f>VLOOKUP(A5,AB:AD,2,0)</f>
        <v>19375</v>
      </c>
      <c r="H5" s="416">
        <f>VLOOKUP(A5,AB:AD,3,0)</f>
        <v>20811</v>
      </c>
      <c r="I5" s="417">
        <f>(H5-G5)/G5</f>
        <v>7.411612903225806E-2</v>
      </c>
      <c r="K5" s="147" t="s">
        <v>41</v>
      </c>
      <c r="L5" s="148">
        <v>893</v>
      </c>
      <c r="M5" s="148">
        <v>1190</v>
      </c>
      <c r="O5" s="147" t="s">
        <v>134</v>
      </c>
      <c r="P5" s="148">
        <v>884</v>
      </c>
      <c r="Q5" s="148">
        <v>1418</v>
      </c>
      <c r="S5" s="147" t="s">
        <v>41</v>
      </c>
      <c r="T5" s="148">
        <v>8625</v>
      </c>
      <c r="U5" s="148">
        <v>11465</v>
      </c>
      <c r="W5" s="147" t="s">
        <v>134</v>
      </c>
      <c r="X5" s="148">
        <v>1690</v>
      </c>
      <c r="Y5" s="148">
        <v>2543</v>
      </c>
      <c r="AB5" s="147" t="s">
        <v>134</v>
      </c>
      <c r="AC5" s="148">
        <v>1994</v>
      </c>
      <c r="AD5" s="148">
        <v>3022</v>
      </c>
    </row>
    <row r="6" spans="1:30" x14ac:dyDescent="0.25">
      <c r="A6" s="384" t="s">
        <v>21</v>
      </c>
      <c r="B6" s="11">
        <v>20629</v>
      </c>
      <c r="C6" s="11">
        <v>17961</v>
      </c>
      <c r="D6" s="11">
        <v>19587</v>
      </c>
      <c r="E6" s="11">
        <v>18642</v>
      </c>
      <c r="F6" s="396">
        <v>18419</v>
      </c>
      <c r="G6" s="415">
        <f t="shared" ref="G6:G59" si="1">VLOOKUP(A6,AB:AD,2,0)</f>
        <v>15313</v>
      </c>
      <c r="H6" s="416">
        <f t="shared" ref="H6:H59" si="2">VLOOKUP(A6,AB:AD,3,0)</f>
        <v>14661</v>
      </c>
      <c r="I6" s="399">
        <f t="shared" ref="I6:I54" si="3">(H6-G6)/G6</f>
        <v>-4.2578201528113369E-2</v>
      </c>
      <c r="K6" s="147" t="s">
        <v>38</v>
      </c>
      <c r="L6" s="148">
        <v>684</v>
      </c>
      <c r="M6" s="148">
        <v>734</v>
      </c>
      <c r="O6" s="147" t="s">
        <v>13</v>
      </c>
      <c r="P6" s="148">
        <v>2</v>
      </c>
      <c r="Q6" s="148">
        <v>4</v>
      </c>
      <c r="S6" s="147" t="s">
        <v>38</v>
      </c>
      <c r="T6" s="148">
        <v>5839</v>
      </c>
      <c r="U6" s="148">
        <v>6382</v>
      </c>
      <c r="W6" s="147" t="s">
        <v>13</v>
      </c>
      <c r="X6" s="148">
        <v>8</v>
      </c>
      <c r="Y6" s="148">
        <v>9</v>
      </c>
      <c r="AB6" s="147" t="s">
        <v>13</v>
      </c>
      <c r="AC6" s="148">
        <v>16</v>
      </c>
      <c r="AD6" s="148">
        <v>9</v>
      </c>
    </row>
    <row r="7" spans="1:30" x14ac:dyDescent="0.25">
      <c r="A7" s="384" t="s">
        <v>41</v>
      </c>
      <c r="B7" s="11">
        <v>11705</v>
      </c>
      <c r="C7" s="11">
        <v>11333</v>
      </c>
      <c r="D7" s="11">
        <v>13492</v>
      </c>
      <c r="E7" s="11">
        <v>14162</v>
      </c>
      <c r="F7" s="396">
        <v>14990</v>
      </c>
      <c r="G7" s="415">
        <f t="shared" si="1"/>
        <v>11616</v>
      </c>
      <c r="H7" s="416">
        <f t="shared" si="2"/>
        <v>15058</v>
      </c>
      <c r="I7" s="399">
        <f t="shared" si="3"/>
        <v>0.29631542699724517</v>
      </c>
      <c r="K7" s="147" t="s">
        <v>20</v>
      </c>
      <c r="L7" s="148">
        <v>667</v>
      </c>
      <c r="M7" s="148">
        <v>563</v>
      </c>
      <c r="O7" s="147" t="s">
        <v>14</v>
      </c>
      <c r="P7" s="148">
        <v>143</v>
      </c>
      <c r="Q7" s="148">
        <v>392</v>
      </c>
      <c r="S7" s="147" t="s">
        <v>20</v>
      </c>
      <c r="T7" s="148">
        <v>5750</v>
      </c>
      <c r="U7" s="148">
        <v>5570</v>
      </c>
      <c r="W7" s="147" t="s">
        <v>14</v>
      </c>
      <c r="X7" s="148">
        <v>350</v>
      </c>
      <c r="Y7" s="148">
        <v>618</v>
      </c>
      <c r="AB7" s="147" t="s">
        <v>14</v>
      </c>
      <c r="AC7" s="148">
        <v>450</v>
      </c>
      <c r="AD7" s="148">
        <v>729</v>
      </c>
    </row>
    <row r="8" spans="1:30" x14ac:dyDescent="0.25">
      <c r="A8" s="384" t="s">
        <v>12</v>
      </c>
      <c r="B8" s="11">
        <v>19754</v>
      </c>
      <c r="C8" s="11">
        <v>18930</v>
      </c>
      <c r="D8" s="11">
        <v>16591</v>
      </c>
      <c r="E8" s="11">
        <v>15647</v>
      </c>
      <c r="F8" s="396">
        <v>11910</v>
      </c>
      <c r="G8" s="415">
        <f t="shared" si="1"/>
        <v>4462</v>
      </c>
      <c r="H8" s="416">
        <f t="shared" si="2"/>
        <v>559</v>
      </c>
      <c r="I8" s="399">
        <f t="shared" si="3"/>
        <v>-0.87471985656656204</v>
      </c>
      <c r="K8" s="147" t="s">
        <v>39</v>
      </c>
      <c r="L8" s="148">
        <v>589</v>
      </c>
      <c r="M8" s="148">
        <v>622</v>
      </c>
      <c r="O8" s="147" t="s">
        <v>17</v>
      </c>
      <c r="P8" s="148">
        <v>5</v>
      </c>
      <c r="Q8" s="148">
        <v>4</v>
      </c>
      <c r="S8" s="147" t="s">
        <v>12</v>
      </c>
      <c r="T8" s="148">
        <v>4376</v>
      </c>
      <c r="U8" s="148">
        <v>470</v>
      </c>
      <c r="W8" s="147" t="s">
        <v>17</v>
      </c>
      <c r="X8" s="148">
        <v>10</v>
      </c>
      <c r="Y8" s="148">
        <v>7</v>
      </c>
      <c r="AB8" s="147" t="s">
        <v>17</v>
      </c>
      <c r="AC8" s="148">
        <v>12</v>
      </c>
      <c r="AD8" s="148">
        <v>9</v>
      </c>
    </row>
    <row r="9" spans="1:30" x14ac:dyDescent="0.25">
      <c r="A9" s="384" t="s">
        <v>38</v>
      </c>
      <c r="B9" s="11">
        <v>7356</v>
      </c>
      <c r="C9" s="11">
        <v>6955</v>
      </c>
      <c r="D9" s="11">
        <v>9527</v>
      </c>
      <c r="E9" s="11">
        <v>8755</v>
      </c>
      <c r="F9" s="396">
        <v>9315</v>
      </c>
      <c r="G9" s="415">
        <f t="shared" si="1"/>
        <v>7548</v>
      </c>
      <c r="H9" s="416">
        <f t="shared" si="2"/>
        <v>8114</v>
      </c>
      <c r="I9" s="399">
        <f t="shared" si="3"/>
        <v>7.4986751457339698E-2</v>
      </c>
      <c r="K9" s="147" t="s">
        <v>56</v>
      </c>
      <c r="L9" s="148">
        <v>507</v>
      </c>
      <c r="M9" s="148">
        <v>433</v>
      </c>
      <c r="O9" s="147" t="s">
        <v>19</v>
      </c>
      <c r="P9" s="148">
        <v>79</v>
      </c>
      <c r="Q9" s="148">
        <v>67</v>
      </c>
      <c r="S9" s="147" t="s">
        <v>56</v>
      </c>
      <c r="T9" s="148">
        <v>3728</v>
      </c>
      <c r="U9" s="148">
        <v>3547</v>
      </c>
      <c r="W9" s="147" t="s">
        <v>19</v>
      </c>
      <c r="X9" s="148">
        <v>103</v>
      </c>
      <c r="Y9" s="148">
        <v>81</v>
      </c>
      <c r="AB9" s="147" t="s">
        <v>19</v>
      </c>
      <c r="AC9" s="148">
        <v>127</v>
      </c>
      <c r="AD9" s="148">
        <v>98</v>
      </c>
    </row>
    <row r="10" spans="1:30" x14ac:dyDescent="0.25">
      <c r="A10" s="384" t="s">
        <v>20</v>
      </c>
      <c r="B10" s="11">
        <v>7425</v>
      </c>
      <c r="C10" s="11">
        <v>7858</v>
      </c>
      <c r="D10" s="11">
        <v>10961</v>
      </c>
      <c r="E10" s="11">
        <v>8743</v>
      </c>
      <c r="F10" s="396">
        <v>9108</v>
      </c>
      <c r="G10" s="415">
        <f t="shared" si="1"/>
        <v>7429</v>
      </c>
      <c r="H10" s="416">
        <f t="shared" si="2"/>
        <v>7811</v>
      </c>
      <c r="I10" s="399">
        <f t="shared" si="3"/>
        <v>5.1420110378247411E-2</v>
      </c>
      <c r="K10" s="147" t="s">
        <v>40</v>
      </c>
      <c r="L10" s="148">
        <v>312</v>
      </c>
      <c r="M10" s="148">
        <v>251</v>
      </c>
      <c r="O10" s="147" t="s">
        <v>21</v>
      </c>
      <c r="P10" s="148">
        <v>7546</v>
      </c>
      <c r="Q10" s="148">
        <v>6522</v>
      </c>
      <c r="S10" s="147" t="s">
        <v>39</v>
      </c>
      <c r="T10" s="148">
        <v>3599</v>
      </c>
      <c r="U10" s="148">
        <v>3905</v>
      </c>
      <c r="W10" s="147" t="s">
        <v>21</v>
      </c>
      <c r="X10" s="148">
        <v>13523</v>
      </c>
      <c r="Y10" s="148">
        <v>12671</v>
      </c>
      <c r="AB10" s="147" t="s">
        <v>21</v>
      </c>
      <c r="AC10" s="148">
        <v>15313</v>
      </c>
      <c r="AD10" s="148">
        <v>14661</v>
      </c>
    </row>
    <row r="11" spans="1:30" x14ac:dyDescent="0.25">
      <c r="A11" s="384" t="s">
        <v>39</v>
      </c>
      <c r="B11" s="11">
        <v>6068</v>
      </c>
      <c r="C11" s="11">
        <v>6287</v>
      </c>
      <c r="D11" s="11">
        <v>6582</v>
      </c>
      <c r="E11" s="11">
        <v>4680</v>
      </c>
      <c r="F11" s="396">
        <v>6636</v>
      </c>
      <c r="G11" s="415">
        <f t="shared" si="1"/>
        <v>5054</v>
      </c>
      <c r="H11" s="416">
        <f t="shared" si="2"/>
        <v>5009</v>
      </c>
      <c r="I11" s="399">
        <f t="shared" si="3"/>
        <v>-8.9038385437277406E-3</v>
      </c>
      <c r="K11" s="147" t="s">
        <v>134</v>
      </c>
      <c r="L11" s="148">
        <v>279</v>
      </c>
      <c r="M11" s="148">
        <v>354</v>
      </c>
      <c r="O11" s="147" t="s">
        <v>23</v>
      </c>
      <c r="P11" s="148">
        <v>118</v>
      </c>
      <c r="Q11" s="148">
        <v>113</v>
      </c>
      <c r="S11" s="147" t="s">
        <v>4</v>
      </c>
      <c r="T11" s="148">
        <v>3099</v>
      </c>
      <c r="U11" s="148">
        <v>4240</v>
      </c>
      <c r="W11" s="147" t="s">
        <v>23</v>
      </c>
      <c r="X11" s="148">
        <v>220</v>
      </c>
      <c r="Y11" s="148">
        <v>212</v>
      </c>
      <c r="AB11" s="147" t="s">
        <v>23</v>
      </c>
      <c r="AC11" s="148">
        <v>266</v>
      </c>
      <c r="AD11" s="148">
        <v>250</v>
      </c>
    </row>
    <row r="12" spans="1:30" x14ac:dyDescent="0.25">
      <c r="A12" s="384" t="s">
        <v>56</v>
      </c>
      <c r="B12" s="11">
        <v>10547</v>
      </c>
      <c r="C12" s="11">
        <v>8795</v>
      </c>
      <c r="D12" s="11">
        <v>8311</v>
      </c>
      <c r="E12" s="11">
        <v>4906</v>
      </c>
      <c r="F12" s="396">
        <v>6461</v>
      </c>
      <c r="G12" s="415">
        <f t="shared" si="1"/>
        <v>4710</v>
      </c>
      <c r="H12" s="416">
        <f t="shared" si="2"/>
        <v>4383</v>
      </c>
      <c r="I12" s="399">
        <f t="shared" si="3"/>
        <v>-6.9426751592356686E-2</v>
      </c>
      <c r="K12" s="147" t="s">
        <v>4</v>
      </c>
      <c r="L12" s="148">
        <v>270</v>
      </c>
      <c r="M12" s="148">
        <v>621</v>
      </c>
      <c r="O12" s="147" t="s">
        <v>24</v>
      </c>
      <c r="P12" s="148"/>
      <c r="Q12" s="148">
        <v>1</v>
      </c>
      <c r="S12" s="147" t="s">
        <v>40</v>
      </c>
      <c r="T12" s="148">
        <v>2092</v>
      </c>
      <c r="U12" s="148">
        <v>1646</v>
      </c>
      <c r="W12" s="147" t="s">
        <v>24</v>
      </c>
      <c r="X12" s="148">
        <v>2</v>
      </c>
      <c r="Y12" s="148">
        <v>1</v>
      </c>
      <c r="AB12" s="147" t="s">
        <v>24</v>
      </c>
      <c r="AC12" s="148">
        <v>2</v>
      </c>
      <c r="AD12" s="148">
        <v>1</v>
      </c>
    </row>
    <row r="13" spans="1:30" x14ac:dyDescent="0.25">
      <c r="A13" s="384" t="s">
        <v>4</v>
      </c>
      <c r="B13" s="11">
        <v>23107</v>
      </c>
      <c r="C13" s="11">
        <v>19518</v>
      </c>
      <c r="D13" s="11">
        <v>13250</v>
      </c>
      <c r="E13" s="11">
        <v>8142</v>
      </c>
      <c r="F13" s="396">
        <v>5440</v>
      </c>
      <c r="G13" s="415">
        <f t="shared" si="1"/>
        <v>4164</v>
      </c>
      <c r="H13" s="416">
        <f t="shared" si="2"/>
        <v>5682</v>
      </c>
      <c r="I13" s="399">
        <f t="shared" si="3"/>
        <v>0.36455331412103748</v>
      </c>
      <c r="K13" s="147" t="s">
        <v>12</v>
      </c>
      <c r="L13" s="148">
        <v>160</v>
      </c>
      <c r="M13" s="148">
        <v>36</v>
      </c>
      <c r="O13" s="147" t="s">
        <v>27</v>
      </c>
      <c r="P13" s="148">
        <v>185</v>
      </c>
      <c r="Q13" s="148">
        <v>59</v>
      </c>
      <c r="S13" s="147" t="s">
        <v>134</v>
      </c>
      <c r="T13" s="148">
        <v>1459</v>
      </c>
      <c r="U13" s="148">
        <v>2224</v>
      </c>
      <c r="W13" s="147" t="s">
        <v>27</v>
      </c>
      <c r="X13" s="148">
        <v>270</v>
      </c>
      <c r="Y13" s="148">
        <v>127</v>
      </c>
      <c r="AB13" s="147" t="s">
        <v>27</v>
      </c>
      <c r="AC13" s="148">
        <v>295</v>
      </c>
      <c r="AD13" s="148">
        <v>153</v>
      </c>
    </row>
    <row r="14" spans="1:30" x14ac:dyDescent="0.25">
      <c r="A14" s="384" t="s">
        <v>134</v>
      </c>
      <c r="B14" s="11">
        <v>442</v>
      </c>
      <c r="C14" s="11">
        <v>1327</v>
      </c>
      <c r="D14" s="11">
        <v>3904</v>
      </c>
      <c r="E14" s="11">
        <v>4881</v>
      </c>
      <c r="F14" s="396">
        <v>3536</v>
      </c>
      <c r="G14" s="415">
        <f t="shared" si="1"/>
        <v>1994</v>
      </c>
      <c r="H14" s="416">
        <f t="shared" si="2"/>
        <v>3022</v>
      </c>
      <c r="I14" s="399">
        <f t="shared" si="3"/>
        <v>0.51554663991975924</v>
      </c>
      <c r="K14" s="147" t="s">
        <v>7</v>
      </c>
      <c r="L14" s="148">
        <v>106</v>
      </c>
      <c r="M14" s="148">
        <v>179</v>
      </c>
      <c r="O14" s="147" t="s">
        <v>18</v>
      </c>
      <c r="P14" s="148">
        <v>102</v>
      </c>
      <c r="Q14" s="148">
        <v>51</v>
      </c>
      <c r="S14" s="147" t="s">
        <v>7</v>
      </c>
      <c r="T14" s="148">
        <v>937</v>
      </c>
      <c r="U14" s="148">
        <v>1331</v>
      </c>
      <c r="W14" s="147" t="s">
        <v>18</v>
      </c>
      <c r="X14" s="148">
        <v>148</v>
      </c>
      <c r="Y14" s="148">
        <v>58</v>
      </c>
      <c r="AB14" s="147" t="s">
        <v>18</v>
      </c>
      <c r="AC14" s="148">
        <v>149</v>
      </c>
      <c r="AD14" s="148">
        <v>62</v>
      </c>
    </row>
    <row r="15" spans="1:30" x14ac:dyDescent="0.25">
      <c r="A15" s="384" t="s">
        <v>40</v>
      </c>
      <c r="B15" s="11">
        <v>1231</v>
      </c>
      <c r="C15" s="11">
        <v>1034</v>
      </c>
      <c r="D15" s="11">
        <v>2482</v>
      </c>
      <c r="E15" s="11">
        <v>2903</v>
      </c>
      <c r="F15" s="396">
        <v>3528</v>
      </c>
      <c r="G15" s="415">
        <f t="shared" si="1"/>
        <v>2871</v>
      </c>
      <c r="H15" s="416">
        <f t="shared" si="2"/>
        <v>2453</v>
      </c>
      <c r="I15" s="399">
        <f t="shared" si="3"/>
        <v>-0.14559386973180077</v>
      </c>
      <c r="K15" s="147" t="s">
        <v>22</v>
      </c>
      <c r="L15" s="148">
        <v>95</v>
      </c>
      <c r="M15" s="148">
        <v>105</v>
      </c>
      <c r="O15" s="147" t="s">
        <v>11</v>
      </c>
      <c r="P15" s="148">
        <v>9919</v>
      </c>
      <c r="Q15" s="148">
        <v>9852</v>
      </c>
      <c r="S15" s="147" t="s">
        <v>51</v>
      </c>
      <c r="T15" s="148">
        <v>869</v>
      </c>
      <c r="U15" s="148">
        <v>835</v>
      </c>
      <c r="W15" s="147" t="s">
        <v>11</v>
      </c>
      <c r="X15" s="148">
        <v>17133</v>
      </c>
      <c r="Y15" s="148">
        <v>18255</v>
      </c>
      <c r="AB15" s="147" t="s">
        <v>11</v>
      </c>
      <c r="AC15" s="148">
        <v>19375</v>
      </c>
      <c r="AD15" s="148">
        <v>20811</v>
      </c>
    </row>
    <row r="16" spans="1:30" x14ac:dyDescent="0.25">
      <c r="A16" s="384" t="s">
        <v>45</v>
      </c>
      <c r="B16" s="11">
        <v>415</v>
      </c>
      <c r="C16" s="11">
        <v>889</v>
      </c>
      <c r="D16" s="11">
        <v>819</v>
      </c>
      <c r="E16" s="11">
        <v>2252</v>
      </c>
      <c r="F16" s="396">
        <v>2116</v>
      </c>
      <c r="G16" s="415">
        <f t="shared" si="1"/>
        <v>885</v>
      </c>
      <c r="H16" s="416">
        <f t="shared" si="2"/>
        <v>684</v>
      </c>
      <c r="I16" s="399">
        <f t="shared" si="3"/>
        <v>-0.22711864406779661</v>
      </c>
      <c r="K16" s="147" t="s">
        <v>51</v>
      </c>
      <c r="L16" s="148">
        <v>86</v>
      </c>
      <c r="M16" s="148">
        <v>98</v>
      </c>
      <c r="O16" s="147" t="s">
        <v>33</v>
      </c>
      <c r="P16" s="148">
        <v>39</v>
      </c>
      <c r="Q16" s="148">
        <v>40</v>
      </c>
      <c r="S16" s="147" t="s">
        <v>22</v>
      </c>
      <c r="T16" s="148">
        <v>779</v>
      </c>
      <c r="U16" s="148">
        <v>886</v>
      </c>
      <c r="W16" s="147" t="s">
        <v>33</v>
      </c>
      <c r="X16" s="148">
        <v>62</v>
      </c>
      <c r="Y16" s="148">
        <v>80</v>
      </c>
      <c r="AB16" s="147" t="s">
        <v>33</v>
      </c>
      <c r="AC16" s="148">
        <v>72</v>
      </c>
      <c r="AD16" s="148">
        <v>97</v>
      </c>
    </row>
    <row r="17" spans="1:30" x14ac:dyDescent="0.25">
      <c r="A17" s="384" t="s">
        <v>7</v>
      </c>
      <c r="B17" s="11">
        <v>362</v>
      </c>
      <c r="C17" s="11">
        <v>446</v>
      </c>
      <c r="D17" s="11">
        <v>818</v>
      </c>
      <c r="E17" s="11">
        <v>1010</v>
      </c>
      <c r="F17" s="396">
        <v>1547</v>
      </c>
      <c r="G17" s="415">
        <f t="shared" si="1"/>
        <v>1245</v>
      </c>
      <c r="H17" s="416">
        <f t="shared" si="2"/>
        <v>1695</v>
      </c>
      <c r="I17" s="399">
        <f t="shared" si="3"/>
        <v>0.36144578313253012</v>
      </c>
      <c r="K17" s="147" t="s">
        <v>15</v>
      </c>
      <c r="L17" s="148">
        <v>74</v>
      </c>
      <c r="M17" s="148">
        <v>57</v>
      </c>
      <c r="O17" s="147" t="s">
        <v>28</v>
      </c>
      <c r="P17" s="148">
        <v>51</v>
      </c>
      <c r="Q17" s="148">
        <v>71</v>
      </c>
      <c r="S17" s="147" t="s">
        <v>45</v>
      </c>
      <c r="T17" s="148">
        <v>677</v>
      </c>
      <c r="U17" s="148">
        <v>556</v>
      </c>
      <c r="W17" s="147" t="s">
        <v>28</v>
      </c>
      <c r="X17" s="148">
        <v>102</v>
      </c>
      <c r="Y17" s="148">
        <v>140</v>
      </c>
      <c r="AB17" s="147" t="s">
        <v>28</v>
      </c>
      <c r="AC17" s="148">
        <v>142</v>
      </c>
      <c r="AD17" s="148">
        <v>163</v>
      </c>
    </row>
    <row r="18" spans="1:30" x14ac:dyDescent="0.25">
      <c r="A18" s="384" t="s">
        <v>51</v>
      </c>
      <c r="B18" s="11">
        <v>348</v>
      </c>
      <c r="C18" s="11">
        <v>355</v>
      </c>
      <c r="D18" s="11">
        <v>584</v>
      </c>
      <c r="E18" s="11">
        <v>930</v>
      </c>
      <c r="F18" s="396">
        <v>1535</v>
      </c>
      <c r="G18" s="415">
        <f t="shared" si="1"/>
        <v>1176</v>
      </c>
      <c r="H18" s="416">
        <f t="shared" si="2"/>
        <v>1108</v>
      </c>
      <c r="I18" s="399">
        <f t="shared" si="3"/>
        <v>-5.7823129251700682E-2</v>
      </c>
      <c r="K18" s="147" t="s">
        <v>53</v>
      </c>
      <c r="L18" s="148">
        <v>55</v>
      </c>
      <c r="M18" s="148">
        <v>66</v>
      </c>
      <c r="O18" s="147" t="s">
        <v>4</v>
      </c>
      <c r="P18" s="148">
        <v>2519</v>
      </c>
      <c r="Q18" s="148">
        <v>2283</v>
      </c>
      <c r="S18" s="147" t="s">
        <v>15</v>
      </c>
      <c r="T18" s="148">
        <v>642</v>
      </c>
      <c r="U18" s="148">
        <v>1121</v>
      </c>
      <c r="W18" s="147" t="s">
        <v>4</v>
      </c>
      <c r="X18" s="148">
        <v>3363</v>
      </c>
      <c r="Y18" s="148">
        <v>4857</v>
      </c>
      <c r="AB18" s="147" t="s">
        <v>4</v>
      </c>
      <c r="AC18" s="148">
        <v>4164</v>
      </c>
      <c r="AD18" s="148">
        <v>5682</v>
      </c>
    </row>
    <row r="19" spans="1:30" x14ac:dyDescent="0.25">
      <c r="A19" s="384" t="s">
        <v>22</v>
      </c>
      <c r="B19" s="11">
        <v>855</v>
      </c>
      <c r="C19" s="11">
        <v>601</v>
      </c>
      <c r="D19" s="11">
        <v>850</v>
      </c>
      <c r="E19" s="11">
        <v>1180</v>
      </c>
      <c r="F19" s="396">
        <v>1327</v>
      </c>
      <c r="G19" s="415">
        <f t="shared" si="1"/>
        <v>1002</v>
      </c>
      <c r="H19" s="416">
        <f t="shared" si="2"/>
        <v>1107</v>
      </c>
      <c r="I19" s="399">
        <f t="shared" si="3"/>
        <v>0.10479041916167664</v>
      </c>
      <c r="K19" s="147" t="s">
        <v>31</v>
      </c>
      <c r="L19" s="148">
        <v>52</v>
      </c>
      <c r="M19" s="148">
        <v>79</v>
      </c>
      <c r="O19" s="147" t="s">
        <v>12</v>
      </c>
      <c r="P19" s="148">
        <v>1982</v>
      </c>
      <c r="Q19" s="148">
        <v>232</v>
      </c>
      <c r="S19" s="147" t="s">
        <v>31</v>
      </c>
      <c r="T19" s="148">
        <v>506</v>
      </c>
      <c r="U19" s="148">
        <v>734</v>
      </c>
      <c r="W19" s="147" t="s">
        <v>12</v>
      </c>
      <c r="X19" s="148">
        <v>4416</v>
      </c>
      <c r="Y19" s="148">
        <v>539</v>
      </c>
      <c r="AB19" s="147" t="s">
        <v>12</v>
      </c>
      <c r="AC19" s="148">
        <v>4462</v>
      </c>
      <c r="AD19" s="148">
        <v>559</v>
      </c>
    </row>
    <row r="20" spans="1:30" x14ac:dyDescent="0.25">
      <c r="A20" s="384" t="s">
        <v>31</v>
      </c>
      <c r="B20" s="11">
        <v>847</v>
      </c>
      <c r="C20" s="11">
        <v>758</v>
      </c>
      <c r="D20" s="11">
        <v>1382</v>
      </c>
      <c r="E20" s="11">
        <v>1274</v>
      </c>
      <c r="F20" s="396">
        <v>1224</v>
      </c>
      <c r="G20" s="415">
        <f t="shared" si="1"/>
        <v>834</v>
      </c>
      <c r="H20" s="416">
        <f t="shared" si="2"/>
        <v>1049</v>
      </c>
      <c r="I20" s="399">
        <f t="shared" si="3"/>
        <v>0.2577937649880096</v>
      </c>
      <c r="K20" s="147" t="s">
        <v>5</v>
      </c>
      <c r="L20" s="148">
        <v>45</v>
      </c>
      <c r="M20" s="148">
        <v>16</v>
      </c>
      <c r="O20" s="147" t="s">
        <v>25</v>
      </c>
      <c r="P20" s="148">
        <v>1</v>
      </c>
      <c r="Q20" s="148">
        <v>1</v>
      </c>
      <c r="S20" s="147" t="s">
        <v>34</v>
      </c>
      <c r="T20" s="148">
        <v>415</v>
      </c>
      <c r="U20" s="148">
        <v>657</v>
      </c>
      <c r="W20" s="147" t="s">
        <v>25</v>
      </c>
      <c r="X20" s="148">
        <v>7</v>
      </c>
      <c r="Y20" s="148">
        <v>1</v>
      </c>
      <c r="AB20" s="147" t="s">
        <v>25</v>
      </c>
      <c r="AC20" s="148">
        <v>10</v>
      </c>
      <c r="AD20" s="148">
        <v>1</v>
      </c>
    </row>
    <row r="21" spans="1:30" x14ac:dyDescent="0.25">
      <c r="A21" s="384" t="s">
        <v>15</v>
      </c>
      <c r="B21" s="11">
        <v>4598</v>
      </c>
      <c r="C21" s="11">
        <v>4876</v>
      </c>
      <c r="D21" s="11">
        <v>4795</v>
      </c>
      <c r="E21" s="11">
        <v>4099</v>
      </c>
      <c r="F21" s="396">
        <v>1194</v>
      </c>
      <c r="G21" s="415">
        <f t="shared" si="1"/>
        <v>910</v>
      </c>
      <c r="H21" s="416">
        <f t="shared" si="2"/>
        <v>1772</v>
      </c>
      <c r="I21" s="399">
        <f t="shared" si="3"/>
        <v>0.94725274725274722</v>
      </c>
      <c r="K21" s="147" t="s">
        <v>27</v>
      </c>
      <c r="L21" s="148">
        <v>45</v>
      </c>
      <c r="M21" s="148">
        <v>13</v>
      </c>
      <c r="O21" s="147" t="s">
        <v>36</v>
      </c>
      <c r="P21" s="148">
        <v>3</v>
      </c>
      <c r="Q21" s="148">
        <v>2</v>
      </c>
      <c r="S21" s="147" t="s">
        <v>53</v>
      </c>
      <c r="T21" s="148">
        <v>406</v>
      </c>
      <c r="U21" s="148">
        <v>441</v>
      </c>
      <c r="W21" s="147" t="s">
        <v>36</v>
      </c>
      <c r="X21" s="148">
        <v>3</v>
      </c>
      <c r="Y21" s="148">
        <v>2</v>
      </c>
      <c r="AB21" s="147" t="s">
        <v>36</v>
      </c>
      <c r="AC21" s="148">
        <v>3</v>
      </c>
      <c r="AD21" s="148">
        <v>2</v>
      </c>
    </row>
    <row r="22" spans="1:30" x14ac:dyDescent="0.25">
      <c r="A22" s="384" t="s">
        <v>5</v>
      </c>
      <c r="B22" s="11">
        <v>2703</v>
      </c>
      <c r="C22" s="11">
        <v>2186</v>
      </c>
      <c r="D22" s="11">
        <v>2058</v>
      </c>
      <c r="E22" s="11">
        <v>1448</v>
      </c>
      <c r="F22" s="396">
        <v>1104</v>
      </c>
      <c r="G22" s="415">
        <f t="shared" si="1"/>
        <v>459</v>
      </c>
      <c r="H22" s="416">
        <f t="shared" si="2"/>
        <v>278</v>
      </c>
      <c r="I22" s="399">
        <f t="shared" si="3"/>
        <v>-0.39433551198257083</v>
      </c>
      <c r="K22" s="147" t="s">
        <v>52</v>
      </c>
      <c r="L22" s="148">
        <v>44</v>
      </c>
      <c r="M22" s="148">
        <v>42</v>
      </c>
      <c r="O22" s="147" t="s">
        <v>43</v>
      </c>
      <c r="P22" s="148">
        <v>6</v>
      </c>
      <c r="Q22" s="148">
        <v>1</v>
      </c>
      <c r="S22" s="147" t="s">
        <v>5</v>
      </c>
      <c r="T22" s="148">
        <v>313</v>
      </c>
      <c r="U22" s="148">
        <v>212</v>
      </c>
      <c r="W22" s="147" t="s">
        <v>43</v>
      </c>
      <c r="X22" s="148">
        <v>6</v>
      </c>
      <c r="Y22" s="148">
        <v>1</v>
      </c>
      <c r="AB22" s="147" t="s">
        <v>43</v>
      </c>
      <c r="AC22" s="148">
        <v>6</v>
      </c>
      <c r="AD22" s="148">
        <v>1</v>
      </c>
    </row>
    <row r="23" spans="1:30" x14ac:dyDescent="0.25">
      <c r="A23" s="384" t="s">
        <v>34</v>
      </c>
      <c r="B23" s="11">
        <v>506</v>
      </c>
      <c r="C23" s="11">
        <v>975</v>
      </c>
      <c r="D23" s="11">
        <v>970</v>
      </c>
      <c r="E23" s="11">
        <v>686</v>
      </c>
      <c r="F23" s="396">
        <v>765</v>
      </c>
      <c r="G23" s="415">
        <f t="shared" si="1"/>
        <v>621</v>
      </c>
      <c r="H23" s="416">
        <f t="shared" si="2"/>
        <v>925</v>
      </c>
      <c r="I23" s="399">
        <f t="shared" si="3"/>
        <v>0.48953301127214172</v>
      </c>
      <c r="K23" s="147" t="s">
        <v>34</v>
      </c>
      <c r="L23" s="148">
        <v>44</v>
      </c>
      <c r="M23" s="148">
        <v>100</v>
      </c>
      <c r="O23" s="147" t="s">
        <v>9</v>
      </c>
      <c r="P23" s="148">
        <v>6</v>
      </c>
      <c r="Q23" s="148">
        <v>9</v>
      </c>
      <c r="S23" s="147" t="s">
        <v>52</v>
      </c>
      <c r="T23" s="148">
        <v>266</v>
      </c>
      <c r="U23" s="148">
        <v>343</v>
      </c>
      <c r="W23" s="147" t="s">
        <v>9</v>
      </c>
      <c r="X23" s="148">
        <v>11</v>
      </c>
      <c r="Y23" s="148">
        <v>11</v>
      </c>
      <c r="AB23" s="147" t="s">
        <v>9</v>
      </c>
      <c r="AC23" s="148">
        <v>12</v>
      </c>
      <c r="AD23" s="148">
        <v>17</v>
      </c>
    </row>
    <row r="24" spans="1:30" x14ac:dyDescent="0.25">
      <c r="A24" s="384" t="s">
        <v>53</v>
      </c>
      <c r="B24" s="11">
        <v>799</v>
      </c>
      <c r="C24" s="11">
        <v>784</v>
      </c>
      <c r="D24" s="11">
        <v>851</v>
      </c>
      <c r="E24" s="11">
        <v>739</v>
      </c>
      <c r="F24" s="396">
        <v>691</v>
      </c>
      <c r="G24" s="415">
        <f t="shared" si="1"/>
        <v>539</v>
      </c>
      <c r="H24" s="416">
        <f t="shared" si="2"/>
        <v>562</v>
      </c>
      <c r="I24" s="399">
        <f t="shared" si="3"/>
        <v>4.267161410018553E-2</v>
      </c>
      <c r="K24" s="147" t="s">
        <v>45</v>
      </c>
      <c r="L24" s="148">
        <v>38</v>
      </c>
      <c r="M24" s="148">
        <v>42</v>
      </c>
      <c r="O24" s="147" t="s">
        <v>44</v>
      </c>
      <c r="P24" s="148">
        <v>28</v>
      </c>
      <c r="Q24" s="148">
        <v>59</v>
      </c>
      <c r="S24" s="147" t="s">
        <v>14</v>
      </c>
      <c r="T24" s="148">
        <v>264</v>
      </c>
      <c r="U24" s="148">
        <v>534</v>
      </c>
      <c r="W24" s="147" t="s">
        <v>44</v>
      </c>
      <c r="X24" s="148">
        <v>72</v>
      </c>
      <c r="Y24" s="148">
        <v>114</v>
      </c>
      <c r="AB24" s="147" t="s">
        <v>44</v>
      </c>
      <c r="AC24" s="148">
        <v>90</v>
      </c>
      <c r="AD24" s="148">
        <v>136</v>
      </c>
    </row>
    <row r="25" spans="1:30" x14ac:dyDescent="0.25">
      <c r="A25" s="384" t="s">
        <v>14</v>
      </c>
      <c r="B25" s="11">
        <v>176</v>
      </c>
      <c r="C25" s="11">
        <v>199</v>
      </c>
      <c r="D25" s="11">
        <v>406</v>
      </c>
      <c r="E25" s="11">
        <v>336</v>
      </c>
      <c r="F25" s="396">
        <v>661</v>
      </c>
      <c r="G25" s="415">
        <f t="shared" si="1"/>
        <v>450</v>
      </c>
      <c r="H25" s="416">
        <f t="shared" si="2"/>
        <v>729</v>
      </c>
      <c r="I25" s="399">
        <f t="shared" si="3"/>
        <v>0.62</v>
      </c>
      <c r="K25" s="147" t="s">
        <v>18</v>
      </c>
      <c r="L25" s="148">
        <v>37</v>
      </c>
      <c r="M25" s="148">
        <v>5</v>
      </c>
      <c r="O25" s="147" t="s">
        <v>34</v>
      </c>
      <c r="P25" s="148">
        <v>270</v>
      </c>
      <c r="Q25" s="148">
        <v>382</v>
      </c>
      <c r="S25" s="147" t="s">
        <v>27</v>
      </c>
      <c r="T25" s="148">
        <v>247</v>
      </c>
      <c r="U25" s="148">
        <v>108</v>
      </c>
      <c r="W25" s="147" t="s">
        <v>34</v>
      </c>
      <c r="X25" s="148">
        <v>514</v>
      </c>
      <c r="Y25" s="148">
        <v>764</v>
      </c>
      <c r="AB25" s="147" t="s">
        <v>34</v>
      </c>
      <c r="AC25" s="148">
        <v>621</v>
      </c>
      <c r="AD25" s="148">
        <v>925</v>
      </c>
    </row>
    <row r="26" spans="1:30" x14ac:dyDescent="0.25">
      <c r="A26" s="384" t="s">
        <v>52</v>
      </c>
      <c r="B26" s="11">
        <v>422</v>
      </c>
      <c r="C26" s="11">
        <v>399</v>
      </c>
      <c r="D26" s="11">
        <v>447</v>
      </c>
      <c r="E26" s="11">
        <v>453</v>
      </c>
      <c r="F26" s="396">
        <v>474</v>
      </c>
      <c r="G26" s="415">
        <f t="shared" si="1"/>
        <v>355</v>
      </c>
      <c r="H26" s="416">
        <f t="shared" si="2"/>
        <v>472</v>
      </c>
      <c r="I26" s="399">
        <f t="shared" si="3"/>
        <v>0.3295774647887324</v>
      </c>
      <c r="K26" s="147" t="s">
        <v>49</v>
      </c>
      <c r="L26" s="148">
        <v>29</v>
      </c>
      <c r="M26" s="148">
        <v>77</v>
      </c>
      <c r="O26" s="147" t="s">
        <v>48</v>
      </c>
      <c r="P26" s="148">
        <v>133</v>
      </c>
      <c r="Q26" s="148">
        <v>205</v>
      </c>
      <c r="S26" s="147" t="s">
        <v>23</v>
      </c>
      <c r="T26" s="148">
        <v>182</v>
      </c>
      <c r="U26" s="148">
        <v>180</v>
      </c>
      <c r="W26" s="147" t="s">
        <v>48</v>
      </c>
      <c r="X26" s="148">
        <v>166</v>
      </c>
      <c r="Y26" s="148">
        <v>369</v>
      </c>
      <c r="AB26" s="147" t="s">
        <v>48</v>
      </c>
      <c r="AC26" s="148">
        <v>185</v>
      </c>
      <c r="AD26" s="148">
        <v>396</v>
      </c>
    </row>
    <row r="27" spans="1:30" x14ac:dyDescent="0.25">
      <c r="A27" s="384" t="s">
        <v>54</v>
      </c>
      <c r="B27" s="11">
        <v>225</v>
      </c>
      <c r="C27" s="11">
        <v>173</v>
      </c>
      <c r="D27" s="11">
        <v>313</v>
      </c>
      <c r="E27" s="11">
        <v>387</v>
      </c>
      <c r="F27" s="396">
        <v>447</v>
      </c>
      <c r="G27" s="415">
        <f t="shared" si="1"/>
        <v>237</v>
      </c>
      <c r="H27" s="416">
        <f t="shared" si="2"/>
        <v>268</v>
      </c>
      <c r="I27" s="399">
        <f t="shared" si="3"/>
        <v>0.13080168776371309</v>
      </c>
      <c r="K27" s="147" t="s">
        <v>14</v>
      </c>
      <c r="L27" s="148">
        <v>24</v>
      </c>
      <c r="M27" s="148">
        <v>82</v>
      </c>
      <c r="O27" s="147" t="s">
        <v>41</v>
      </c>
      <c r="P27" s="148">
        <v>4732</v>
      </c>
      <c r="Q27" s="148">
        <v>6384</v>
      </c>
      <c r="S27" s="147" t="s">
        <v>49</v>
      </c>
      <c r="T27" s="148">
        <v>160</v>
      </c>
      <c r="U27" s="148">
        <v>323</v>
      </c>
      <c r="W27" s="147" t="s">
        <v>41</v>
      </c>
      <c r="X27" s="148">
        <v>9839</v>
      </c>
      <c r="Y27" s="148">
        <v>13095</v>
      </c>
      <c r="AB27" s="147" t="s">
        <v>41</v>
      </c>
      <c r="AC27" s="148">
        <v>11616</v>
      </c>
      <c r="AD27" s="148">
        <v>15058</v>
      </c>
    </row>
    <row r="28" spans="1:30" x14ac:dyDescent="0.25">
      <c r="A28" s="384" t="s">
        <v>35</v>
      </c>
      <c r="B28" s="11">
        <v>551</v>
      </c>
      <c r="C28" s="11">
        <v>1261</v>
      </c>
      <c r="D28" s="11">
        <v>1754</v>
      </c>
      <c r="E28" s="11">
        <v>1258</v>
      </c>
      <c r="F28" s="396">
        <v>362</v>
      </c>
      <c r="G28" s="415">
        <f t="shared" si="1"/>
        <v>147</v>
      </c>
      <c r="H28" s="416">
        <f t="shared" si="2"/>
        <v>164</v>
      </c>
      <c r="I28" s="399">
        <f t="shared" si="3"/>
        <v>0.11564625850340136</v>
      </c>
      <c r="K28" s="147" t="s">
        <v>48</v>
      </c>
      <c r="L28" s="148">
        <v>23</v>
      </c>
      <c r="M28" s="148">
        <v>37</v>
      </c>
      <c r="O28" s="147" t="s">
        <v>49</v>
      </c>
      <c r="P28" s="148">
        <v>67</v>
      </c>
      <c r="Q28" s="148">
        <v>260</v>
      </c>
      <c r="S28" s="147" t="s">
        <v>54</v>
      </c>
      <c r="T28" s="148">
        <v>156</v>
      </c>
      <c r="U28" s="148">
        <v>205</v>
      </c>
      <c r="W28" s="147" t="s">
        <v>49</v>
      </c>
      <c r="X28" s="148">
        <v>185</v>
      </c>
      <c r="Y28" s="148">
        <v>355</v>
      </c>
      <c r="AB28" s="147" t="s">
        <v>49</v>
      </c>
      <c r="AC28" s="148">
        <v>212</v>
      </c>
      <c r="AD28" s="148">
        <v>378</v>
      </c>
    </row>
    <row r="29" spans="1:30" x14ac:dyDescent="0.25">
      <c r="A29" s="384" t="s">
        <v>23</v>
      </c>
      <c r="B29" s="11">
        <v>380</v>
      </c>
      <c r="C29" s="11">
        <v>397</v>
      </c>
      <c r="D29" s="11">
        <v>537</v>
      </c>
      <c r="E29" s="11">
        <v>375</v>
      </c>
      <c r="F29" s="396">
        <v>355</v>
      </c>
      <c r="G29" s="415">
        <f t="shared" si="1"/>
        <v>266</v>
      </c>
      <c r="H29" s="416">
        <f t="shared" si="2"/>
        <v>250</v>
      </c>
      <c r="I29" s="399">
        <f t="shared" si="3"/>
        <v>-6.0150375939849621E-2</v>
      </c>
      <c r="K29" s="147" t="s">
        <v>23</v>
      </c>
      <c r="L29" s="148">
        <v>22</v>
      </c>
      <c r="M29" s="148">
        <v>24</v>
      </c>
      <c r="O29" s="147" t="s">
        <v>50</v>
      </c>
      <c r="P29" s="148"/>
      <c r="Q29" s="148">
        <v>1</v>
      </c>
      <c r="S29" s="147" t="s">
        <v>48</v>
      </c>
      <c r="T29" s="148">
        <v>156</v>
      </c>
      <c r="U29" s="148">
        <v>321</v>
      </c>
      <c r="W29" s="147" t="s">
        <v>50</v>
      </c>
      <c r="X29" s="148"/>
      <c r="Y29" s="148">
        <v>1</v>
      </c>
      <c r="AB29" s="147" t="s">
        <v>50</v>
      </c>
      <c r="AC29" s="148"/>
      <c r="AD29" s="148">
        <v>1</v>
      </c>
    </row>
    <row r="30" spans="1:30" x14ac:dyDescent="0.25">
      <c r="A30" s="384" t="s">
        <v>27</v>
      </c>
      <c r="B30" s="11">
        <v>186</v>
      </c>
      <c r="C30" s="11">
        <v>366</v>
      </c>
      <c r="D30" s="11">
        <v>481</v>
      </c>
      <c r="E30" s="11">
        <v>416</v>
      </c>
      <c r="F30" s="396">
        <v>329</v>
      </c>
      <c r="G30" s="415">
        <f t="shared" si="1"/>
        <v>295</v>
      </c>
      <c r="H30" s="416">
        <f t="shared" si="2"/>
        <v>153</v>
      </c>
      <c r="I30" s="399">
        <f t="shared" si="3"/>
        <v>-0.48135593220338985</v>
      </c>
      <c r="K30" s="147" t="s">
        <v>19</v>
      </c>
      <c r="L30" s="148">
        <v>21</v>
      </c>
      <c r="M30" s="148">
        <v>15</v>
      </c>
      <c r="O30" s="147" t="s">
        <v>51</v>
      </c>
      <c r="P30" s="148">
        <v>550</v>
      </c>
      <c r="Q30" s="148">
        <v>568</v>
      </c>
      <c r="S30" s="147" t="s">
        <v>8</v>
      </c>
      <c r="T30" s="148">
        <v>121</v>
      </c>
      <c r="U30" s="148">
        <v>155</v>
      </c>
      <c r="W30" s="147" t="s">
        <v>51</v>
      </c>
      <c r="X30" s="148">
        <v>992</v>
      </c>
      <c r="Y30" s="148">
        <v>951</v>
      </c>
      <c r="AB30" s="147" t="s">
        <v>51</v>
      </c>
      <c r="AC30" s="148">
        <v>1176</v>
      </c>
      <c r="AD30" s="148">
        <v>1108</v>
      </c>
    </row>
    <row r="31" spans="1:30" x14ac:dyDescent="0.25">
      <c r="A31" s="384" t="s">
        <v>18</v>
      </c>
      <c r="B31" s="11">
        <v>184</v>
      </c>
      <c r="C31" s="11">
        <v>551</v>
      </c>
      <c r="D31" s="11">
        <v>776</v>
      </c>
      <c r="E31" s="11">
        <v>384</v>
      </c>
      <c r="F31" s="396">
        <v>304</v>
      </c>
      <c r="G31" s="415">
        <f t="shared" si="1"/>
        <v>149</v>
      </c>
      <c r="H31" s="416">
        <f t="shared" si="2"/>
        <v>62</v>
      </c>
      <c r="I31" s="399">
        <f t="shared" si="3"/>
        <v>-0.58389261744966447</v>
      </c>
      <c r="K31" s="147" t="s">
        <v>54</v>
      </c>
      <c r="L31" s="148">
        <v>16</v>
      </c>
      <c r="M31" s="148">
        <v>29</v>
      </c>
      <c r="O31" s="147" t="s">
        <v>53</v>
      </c>
      <c r="P31" s="148">
        <v>285</v>
      </c>
      <c r="Q31" s="148">
        <v>302</v>
      </c>
      <c r="S31" s="147" t="s">
        <v>18</v>
      </c>
      <c r="T31" s="148">
        <v>117</v>
      </c>
      <c r="U31" s="148">
        <v>58</v>
      </c>
      <c r="W31" s="147" t="s">
        <v>53</v>
      </c>
      <c r="X31" s="148">
        <v>469</v>
      </c>
      <c r="Y31" s="148">
        <v>491</v>
      </c>
      <c r="AB31" s="147" t="s">
        <v>53</v>
      </c>
      <c r="AC31" s="148">
        <v>539</v>
      </c>
      <c r="AD31" s="148">
        <v>562</v>
      </c>
    </row>
    <row r="32" spans="1:30" x14ac:dyDescent="0.25">
      <c r="A32" s="384" t="s">
        <v>8</v>
      </c>
      <c r="B32" s="11">
        <v>925</v>
      </c>
      <c r="C32" s="11">
        <v>529</v>
      </c>
      <c r="D32" s="11">
        <v>442</v>
      </c>
      <c r="E32" s="11">
        <v>309</v>
      </c>
      <c r="F32" s="396">
        <v>254</v>
      </c>
      <c r="G32" s="415">
        <f t="shared" si="1"/>
        <v>165</v>
      </c>
      <c r="H32" s="416">
        <f t="shared" si="2"/>
        <v>207</v>
      </c>
      <c r="I32" s="399">
        <f t="shared" si="3"/>
        <v>0.25454545454545452</v>
      </c>
      <c r="K32" s="147" t="s">
        <v>28</v>
      </c>
      <c r="L32" s="148">
        <v>13</v>
      </c>
      <c r="M32" s="148">
        <v>16</v>
      </c>
      <c r="O32" s="147" t="s">
        <v>45</v>
      </c>
      <c r="P32" s="148">
        <v>404</v>
      </c>
      <c r="Q32" s="148">
        <v>358</v>
      </c>
      <c r="S32" s="147" t="s">
        <v>19</v>
      </c>
      <c r="T32" s="148">
        <v>90</v>
      </c>
      <c r="U32" s="148">
        <v>79</v>
      </c>
      <c r="W32" s="147" t="s">
        <v>45</v>
      </c>
      <c r="X32" s="148">
        <v>827</v>
      </c>
      <c r="Y32" s="148">
        <v>628</v>
      </c>
      <c r="AB32" s="147" t="s">
        <v>45</v>
      </c>
      <c r="AC32" s="148">
        <v>885</v>
      </c>
      <c r="AD32" s="148">
        <v>684</v>
      </c>
    </row>
    <row r="33" spans="1:30" x14ac:dyDescent="0.25">
      <c r="A33" s="384" t="s">
        <v>28</v>
      </c>
      <c r="B33" s="11">
        <v>330</v>
      </c>
      <c r="C33" s="11">
        <v>339</v>
      </c>
      <c r="D33" s="11">
        <v>391</v>
      </c>
      <c r="E33" s="11">
        <v>224</v>
      </c>
      <c r="F33" s="396">
        <v>235</v>
      </c>
      <c r="G33" s="415">
        <f t="shared" si="1"/>
        <v>142</v>
      </c>
      <c r="H33" s="416">
        <f t="shared" si="2"/>
        <v>163</v>
      </c>
      <c r="I33" s="399">
        <f t="shared" si="3"/>
        <v>0.14788732394366197</v>
      </c>
      <c r="K33" s="147" t="s">
        <v>8</v>
      </c>
      <c r="L33" s="148">
        <v>11</v>
      </c>
      <c r="M33" s="148">
        <v>23</v>
      </c>
      <c r="O33" s="147" t="s">
        <v>35</v>
      </c>
      <c r="P33" s="148">
        <v>44</v>
      </c>
      <c r="Q33" s="148">
        <v>74</v>
      </c>
      <c r="S33" s="147" t="s">
        <v>28</v>
      </c>
      <c r="T33" s="148">
        <v>88</v>
      </c>
      <c r="U33" s="148">
        <v>116</v>
      </c>
      <c r="W33" s="147" t="s">
        <v>35</v>
      </c>
      <c r="X33" s="148">
        <v>111</v>
      </c>
      <c r="Y33" s="148">
        <v>129</v>
      </c>
      <c r="AB33" s="147" t="s">
        <v>35</v>
      </c>
      <c r="AC33" s="148">
        <v>147</v>
      </c>
      <c r="AD33" s="148">
        <v>164</v>
      </c>
    </row>
    <row r="34" spans="1:30" x14ac:dyDescent="0.25">
      <c r="A34" s="384" t="s">
        <v>49</v>
      </c>
      <c r="B34" s="11">
        <v>0</v>
      </c>
      <c r="C34" s="11">
        <v>0</v>
      </c>
      <c r="D34" s="11">
        <v>0</v>
      </c>
      <c r="E34" s="11">
        <v>9</v>
      </c>
      <c r="F34" s="396">
        <v>233</v>
      </c>
      <c r="G34" s="415">
        <f t="shared" si="1"/>
        <v>212</v>
      </c>
      <c r="H34" s="416">
        <f t="shared" si="2"/>
        <v>378</v>
      </c>
      <c r="I34" s="399">
        <f t="shared" si="3"/>
        <v>0.78301886792452835</v>
      </c>
      <c r="K34" s="147" t="s">
        <v>35</v>
      </c>
      <c r="L34" s="148">
        <v>9</v>
      </c>
      <c r="M34" s="148">
        <v>15</v>
      </c>
      <c r="O34" s="147" t="s">
        <v>38</v>
      </c>
      <c r="P34" s="148">
        <v>3904</v>
      </c>
      <c r="Q34" s="148">
        <v>4371</v>
      </c>
      <c r="S34" s="147" t="s">
        <v>35</v>
      </c>
      <c r="T34" s="148">
        <v>85</v>
      </c>
      <c r="U34" s="148">
        <v>120</v>
      </c>
      <c r="W34" s="147" t="s">
        <v>38</v>
      </c>
      <c r="X34" s="148">
        <v>6520</v>
      </c>
      <c r="Y34" s="148">
        <v>7091</v>
      </c>
      <c r="AB34" s="147" t="s">
        <v>38</v>
      </c>
      <c r="AC34" s="148">
        <v>7548</v>
      </c>
      <c r="AD34" s="148">
        <v>8114</v>
      </c>
    </row>
    <row r="35" spans="1:30" x14ac:dyDescent="0.25">
      <c r="A35" s="384" t="s">
        <v>48</v>
      </c>
      <c r="B35" s="11">
        <v>387</v>
      </c>
      <c r="C35" s="11">
        <v>379</v>
      </c>
      <c r="D35" s="11">
        <v>519</v>
      </c>
      <c r="E35" s="11">
        <v>316</v>
      </c>
      <c r="F35" s="396">
        <v>232</v>
      </c>
      <c r="G35" s="415">
        <f t="shared" si="1"/>
        <v>185</v>
      </c>
      <c r="H35" s="416">
        <f t="shared" si="2"/>
        <v>396</v>
      </c>
      <c r="I35" s="399">
        <f t="shared" si="3"/>
        <v>1.1405405405405404</v>
      </c>
      <c r="K35" s="147" t="s">
        <v>33</v>
      </c>
      <c r="L35" s="148">
        <v>9</v>
      </c>
      <c r="M35" s="148">
        <v>17</v>
      </c>
      <c r="O35" s="147" t="s">
        <v>56</v>
      </c>
      <c r="P35" s="148">
        <v>2494</v>
      </c>
      <c r="Q35" s="148">
        <v>2464</v>
      </c>
      <c r="S35" s="147" t="s">
        <v>16</v>
      </c>
      <c r="T35" s="148">
        <v>83</v>
      </c>
      <c r="U35" s="148">
        <v>174</v>
      </c>
      <c r="W35" s="147" t="s">
        <v>56</v>
      </c>
      <c r="X35" s="148">
        <v>4157</v>
      </c>
      <c r="Y35" s="148">
        <v>3920</v>
      </c>
      <c r="AB35" s="147" t="s">
        <v>56</v>
      </c>
      <c r="AC35" s="148">
        <v>4710</v>
      </c>
      <c r="AD35" s="148">
        <v>4383</v>
      </c>
    </row>
    <row r="36" spans="1:30" x14ac:dyDescent="0.25">
      <c r="A36" s="384" t="s">
        <v>6</v>
      </c>
      <c r="B36" s="11">
        <v>6927</v>
      </c>
      <c r="C36" s="11">
        <v>41</v>
      </c>
      <c r="D36" s="11">
        <v>7</v>
      </c>
      <c r="E36" s="11">
        <v>137</v>
      </c>
      <c r="F36" s="396">
        <v>173</v>
      </c>
      <c r="G36" s="415">
        <f t="shared" si="1"/>
        <v>48</v>
      </c>
      <c r="H36" s="416">
        <f t="shared" si="2"/>
        <v>20</v>
      </c>
      <c r="I36" s="399">
        <v>0</v>
      </c>
      <c r="K36" s="147" t="s">
        <v>16</v>
      </c>
      <c r="L36" s="148">
        <v>8</v>
      </c>
      <c r="M36" s="148">
        <v>14</v>
      </c>
      <c r="O36" s="147" t="s">
        <v>32</v>
      </c>
      <c r="P36" s="148">
        <v>17</v>
      </c>
      <c r="Q36" s="148">
        <v>11</v>
      </c>
      <c r="S36" s="147" t="s">
        <v>47</v>
      </c>
      <c r="T36" s="148">
        <v>66</v>
      </c>
      <c r="U36" s="148">
        <v>137</v>
      </c>
      <c r="W36" s="147" t="s">
        <v>32</v>
      </c>
      <c r="X36" s="148">
        <v>31</v>
      </c>
      <c r="Y36" s="148">
        <v>31</v>
      </c>
      <c r="AB36" s="147" t="s">
        <v>32</v>
      </c>
      <c r="AC36" s="148">
        <v>44</v>
      </c>
      <c r="AD36" s="148">
        <v>34</v>
      </c>
    </row>
    <row r="37" spans="1:30" x14ac:dyDescent="0.25">
      <c r="A37" s="384" t="s">
        <v>19</v>
      </c>
      <c r="B37" s="11">
        <v>255</v>
      </c>
      <c r="C37" s="11">
        <v>137</v>
      </c>
      <c r="D37" s="11">
        <v>285</v>
      </c>
      <c r="E37" s="11">
        <v>245</v>
      </c>
      <c r="F37" s="396">
        <v>163</v>
      </c>
      <c r="G37" s="415">
        <f t="shared" si="1"/>
        <v>127</v>
      </c>
      <c r="H37" s="416">
        <f t="shared" si="2"/>
        <v>98</v>
      </c>
      <c r="I37" s="399">
        <f t="shared" si="3"/>
        <v>-0.2283464566929134</v>
      </c>
      <c r="K37" s="147" t="s">
        <v>44</v>
      </c>
      <c r="L37" s="148">
        <v>7</v>
      </c>
      <c r="M37" s="148">
        <v>14</v>
      </c>
      <c r="O37" s="147" t="s">
        <v>31</v>
      </c>
      <c r="P37" s="148">
        <v>319</v>
      </c>
      <c r="Q37" s="148">
        <v>493</v>
      </c>
      <c r="S37" s="147" t="s">
        <v>44</v>
      </c>
      <c r="T37" s="148">
        <v>65</v>
      </c>
      <c r="U37" s="148">
        <v>98</v>
      </c>
      <c r="W37" s="147" t="s">
        <v>31</v>
      </c>
      <c r="X37" s="148">
        <v>650</v>
      </c>
      <c r="Y37" s="148">
        <v>858</v>
      </c>
      <c r="AB37" s="147" t="s">
        <v>31</v>
      </c>
      <c r="AC37" s="148">
        <v>834</v>
      </c>
      <c r="AD37" s="148">
        <v>1049</v>
      </c>
    </row>
    <row r="38" spans="1:30" x14ac:dyDescent="0.25">
      <c r="A38" s="384" t="s">
        <v>47</v>
      </c>
      <c r="B38" s="11">
        <v>75</v>
      </c>
      <c r="C38" s="11">
        <v>52</v>
      </c>
      <c r="D38" s="11">
        <v>90</v>
      </c>
      <c r="E38" s="11">
        <v>34</v>
      </c>
      <c r="F38" s="396">
        <v>115</v>
      </c>
      <c r="G38" s="415">
        <f t="shared" si="1"/>
        <v>81</v>
      </c>
      <c r="H38" s="416">
        <f t="shared" si="2"/>
        <v>185</v>
      </c>
      <c r="I38" s="399">
        <f t="shared" si="3"/>
        <v>1.2839506172839505</v>
      </c>
      <c r="K38" s="147" t="s">
        <v>32</v>
      </c>
      <c r="L38" s="148">
        <v>4</v>
      </c>
      <c r="M38" s="148">
        <v>1</v>
      </c>
      <c r="O38" s="147" t="s">
        <v>20</v>
      </c>
      <c r="P38" s="148">
        <v>3672</v>
      </c>
      <c r="Q38" s="148">
        <v>3067</v>
      </c>
      <c r="S38" s="147" t="s">
        <v>33</v>
      </c>
      <c r="T38" s="148">
        <v>53</v>
      </c>
      <c r="U38" s="148">
        <v>73</v>
      </c>
      <c r="W38" s="147" t="s">
        <v>20</v>
      </c>
      <c r="X38" s="148">
        <v>6534</v>
      </c>
      <c r="Y38" s="148">
        <v>6466</v>
      </c>
      <c r="AB38" s="147" t="s">
        <v>20</v>
      </c>
      <c r="AC38" s="148">
        <v>7429</v>
      </c>
      <c r="AD38" s="148">
        <v>7811</v>
      </c>
    </row>
    <row r="39" spans="1:30" x14ac:dyDescent="0.25">
      <c r="A39" s="384" t="s">
        <v>44</v>
      </c>
      <c r="B39" s="11">
        <v>31</v>
      </c>
      <c r="C39" s="11">
        <v>44</v>
      </c>
      <c r="D39" s="11">
        <v>63</v>
      </c>
      <c r="E39" s="11">
        <v>65</v>
      </c>
      <c r="F39" s="396">
        <v>114</v>
      </c>
      <c r="G39" s="415">
        <f t="shared" si="1"/>
        <v>90</v>
      </c>
      <c r="H39" s="416">
        <f t="shared" si="2"/>
        <v>136</v>
      </c>
      <c r="I39" s="399">
        <f t="shared" si="3"/>
        <v>0.51111111111111107</v>
      </c>
      <c r="K39" s="147" t="s">
        <v>9</v>
      </c>
      <c r="L39" s="148">
        <v>2</v>
      </c>
      <c r="M39" s="148"/>
      <c r="O39" s="147" t="s">
        <v>15</v>
      </c>
      <c r="P39" s="148">
        <v>336</v>
      </c>
      <c r="Q39" s="148">
        <v>429</v>
      </c>
      <c r="S39" s="147" t="s">
        <v>32</v>
      </c>
      <c r="T39" s="148">
        <v>26</v>
      </c>
      <c r="U39" s="148">
        <v>25</v>
      </c>
      <c r="W39" s="147" t="s">
        <v>15</v>
      </c>
      <c r="X39" s="148">
        <v>776</v>
      </c>
      <c r="Y39" s="148">
        <v>1417</v>
      </c>
      <c r="AB39" s="147" t="s">
        <v>15</v>
      </c>
      <c r="AC39" s="148">
        <v>910</v>
      </c>
      <c r="AD39" s="148">
        <v>1772</v>
      </c>
    </row>
    <row r="40" spans="1:30" x14ac:dyDescent="0.25">
      <c r="A40" s="384" t="s">
        <v>16</v>
      </c>
      <c r="B40" s="11">
        <v>581</v>
      </c>
      <c r="C40" s="11">
        <v>339</v>
      </c>
      <c r="D40" s="11">
        <v>418</v>
      </c>
      <c r="E40" s="11">
        <v>678</v>
      </c>
      <c r="F40" s="396">
        <v>109</v>
      </c>
      <c r="G40" s="415">
        <f t="shared" si="1"/>
        <v>88</v>
      </c>
      <c r="H40" s="416">
        <f t="shared" si="2"/>
        <v>325</v>
      </c>
      <c r="I40" s="399">
        <f t="shared" si="3"/>
        <v>2.6931818181818183</v>
      </c>
      <c r="K40" s="147" t="s">
        <v>36</v>
      </c>
      <c r="L40" s="148">
        <v>2</v>
      </c>
      <c r="M40" s="148">
        <v>1</v>
      </c>
      <c r="O40" s="147" t="s">
        <v>40</v>
      </c>
      <c r="P40" s="148">
        <v>1280</v>
      </c>
      <c r="Q40" s="148">
        <v>1031</v>
      </c>
      <c r="S40" s="147" t="s">
        <v>6</v>
      </c>
      <c r="T40" s="148">
        <v>19</v>
      </c>
      <c r="U40" s="148">
        <v>19</v>
      </c>
      <c r="W40" s="147" t="s">
        <v>40</v>
      </c>
      <c r="X40" s="148">
        <v>2470</v>
      </c>
      <c r="Y40" s="148">
        <v>1958</v>
      </c>
      <c r="AB40" s="147" t="s">
        <v>40</v>
      </c>
      <c r="AC40" s="148">
        <v>2871</v>
      </c>
      <c r="AD40" s="148">
        <v>2453</v>
      </c>
    </row>
    <row r="41" spans="1:30" x14ac:dyDescent="0.25">
      <c r="A41" s="384" t="s">
        <v>33</v>
      </c>
      <c r="B41" s="11">
        <v>178</v>
      </c>
      <c r="C41" s="11">
        <v>178</v>
      </c>
      <c r="D41" s="11">
        <v>185</v>
      </c>
      <c r="E41" s="11">
        <v>165</v>
      </c>
      <c r="F41" s="396">
        <v>99</v>
      </c>
      <c r="G41" s="415">
        <f t="shared" si="1"/>
        <v>72</v>
      </c>
      <c r="H41" s="416">
        <f t="shared" si="2"/>
        <v>97</v>
      </c>
      <c r="I41" s="399">
        <f t="shared" si="3"/>
        <v>0.34722222222222221</v>
      </c>
      <c r="K41" s="147" t="s">
        <v>47</v>
      </c>
      <c r="L41" s="148">
        <v>2</v>
      </c>
      <c r="M41" s="148">
        <v>22</v>
      </c>
      <c r="O41" s="147" t="s">
        <v>52</v>
      </c>
      <c r="P41" s="148">
        <v>178</v>
      </c>
      <c r="Q41" s="148">
        <v>223</v>
      </c>
      <c r="S41" s="147" t="s">
        <v>9</v>
      </c>
      <c r="T41" s="148">
        <v>10</v>
      </c>
      <c r="U41" s="148">
        <v>11</v>
      </c>
      <c r="W41" s="147" t="s">
        <v>52</v>
      </c>
      <c r="X41" s="148">
        <v>306</v>
      </c>
      <c r="Y41" s="148">
        <v>402</v>
      </c>
      <c r="AB41" s="147" t="s">
        <v>52</v>
      </c>
      <c r="AC41" s="148">
        <v>355</v>
      </c>
      <c r="AD41" s="148">
        <v>472</v>
      </c>
    </row>
    <row r="42" spans="1:30" x14ac:dyDescent="0.25">
      <c r="A42" s="384" t="s">
        <v>43</v>
      </c>
      <c r="B42" s="11">
        <v>56</v>
      </c>
      <c r="C42" s="11">
        <v>19</v>
      </c>
      <c r="D42" s="11">
        <v>53</v>
      </c>
      <c r="E42" s="11">
        <v>108</v>
      </c>
      <c r="F42" s="396">
        <v>64</v>
      </c>
      <c r="G42" s="415">
        <f t="shared" si="1"/>
        <v>6</v>
      </c>
      <c r="H42" s="416">
        <f t="shared" si="2"/>
        <v>1</v>
      </c>
      <c r="I42" s="399">
        <f t="shared" si="3"/>
        <v>-0.83333333333333337</v>
      </c>
      <c r="K42" s="147" t="s">
        <v>17</v>
      </c>
      <c r="L42" s="148">
        <v>1</v>
      </c>
      <c r="M42" s="148"/>
      <c r="O42" s="147" t="s">
        <v>54</v>
      </c>
      <c r="P42" s="148">
        <v>101</v>
      </c>
      <c r="Q42" s="148">
        <v>138</v>
      </c>
      <c r="S42" s="147" t="s">
        <v>17</v>
      </c>
      <c r="T42" s="148">
        <v>8</v>
      </c>
      <c r="U42" s="148">
        <v>6</v>
      </c>
      <c r="W42" s="147" t="s">
        <v>54</v>
      </c>
      <c r="X42" s="148">
        <v>191</v>
      </c>
      <c r="Y42" s="148">
        <v>233</v>
      </c>
      <c r="AB42" s="147" t="s">
        <v>54</v>
      </c>
      <c r="AC42" s="148">
        <v>237</v>
      </c>
      <c r="AD42" s="148">
        <v>268</v>
      </c>
    </row>
    <row r="43" spans="1:30" x14ac:dyDescent="0.25">
      <c r="A43" s="384" t="s">
        <v>32</v>
      </c>
      <c r="B43" s="11">
        <v>123</v>
      </c>
      <c r="C43" s="11">
        <v>90</v>
      </c>
      <c r="D43" s="11">
        <v>83</v>
      </c>
      <c r="E43" s="11">
        <v>92</v>
      </c>
      <c r="F43" s="396">
        <v>57</v>
      </c>
      <c r="G43" s="415">
        <f t="shared" si="1"/>
        <v>44</v>
      </c>
      <c r="H43" s="416">
        <f t="shared" si="2"/>
        <v>34</v>
      </c>
      <c r="I43" s="399">
        <f t="shared" si="3"/>
        <v>-0.22727272727272727</v>
      </c>
      <c r="K43" s="147" t="s">
        <v>13</v>
      </c>
      <c r="L43" s="148"/>
      <c r="M43" s="148">
        <v>1</v>
      </c>
      <c r="O43" s="147" t="s">
        <v>6</v>
      </c>
      <c r="P43" s="148"/>
      <c r="Q43" s="148">
        <v>19</v>
      </c>
      <c r="S43" s="147" t="s">
        <v>13</v>
      </c>
      <c r="T43" s="148">
        <v>7</v>
      </c>
      <c r="U43" s="148">
        <v>9</v>
      </c>
      <c r="W43" s="147" t="s">
        <v>6</v>
      </c>
      <c r="X43" s="148">
        <v>48</v>
      </c>
      <c r="Y43" s="148">
        <v>19</v>
      </c>
      <c r="AB43" s="147" t="s">
        <v>6</v>
      </c>
      <c r="AC43" s="148">
        <v>48</v>
      </c>
      <c r="AD43" s="148">
        <v>20</v>
      </c>
    </row>
    <row r="44" spans="1:30" x14ac:dyDescent="0.25">
      <c r="A44" s="384" t="s">
        <v>13</v>
      </c>
      <c r="B44" s="11">
        <v>113</v>
      </c>
      <c r="C44" s="11">
        <v>65</v>
      </c>
      <c r="D44" s="11">
        <v>47</v>
      </c>
      <c r="E44" s="11">
        <v>32</v>
      </c>
      <c r="F44" s="396">
        <v>41</v>
      </c>
      <c r="G44" s="415">
        <f t="shared" si="1"/>
        <v>16</v>
      </c>
      <c r="H44" s="416">
        <f t="shared" si="2"/>
        <v>9</v>
      </c>
      <c r="I44" s="399">
        <f t="shared" si="3"/>
        <v>-0.4375</v>
      </c>
      <c r="K44" s="149" t="s">
        <v>69</v>
      </c>
      <c r="L44" s="150">
        <v>77254</v>
      </c>
      <c r="M44" s="150">
        <v>85993</v>
      </c>
      <c r="O44" s="147" t="s">
        <v>42</v>
      </c>
      <c r="P44" s="148">
        <v>1</v>
      </c>
      <c r="Q44" s="148">
        <v>1</v>
      </c>
      <c r="S44" s="147" t="s">
        <v>25</v>
      </c>
      <c r="T44" s="148">
        <v>6</v>
      </c>
      <c r="U44" s="148">
        <v>1</v>
      </c>
      <c r="W44" s="147" t="s">
        <v>42</v>
      </c>
      <c r="X44" s="148">
        <v>1</v>
      </c>
      <c r="Y44" s="148">
        <v>1</v>
      </c>
      <c r="AB44" s="147" t="s">
        <v>42</v>
      </c>
      <c r="AC44" s="148">
        <v>1</v>
      </c>
      <c r="AD44" s="148">
        <v>1</v>
      </c>
    </row>
    <row r="45" spans="1:30" x14ac:dyDescent="0.25">
      <c r="A45" s="384" t="s">
        <v>36</v>
      </c>
      <c r="B45" s="11">
        <v>49</v>
      </c>
      <c r="C45" s="11">
        <v>30</v>
      </c>
      <c r="D45" s="11">
        <v>62</v>
      </c>
      <c r="E45" s="11">
        <v>122</v>
      </c>
      <c r="F45" s="396">
        <v>39</v>
      </c>
      <c r="G45" s="415">
        <f t="shared" si="1"/>
        <v>3</v>
      </c>
      <c r="H45" s="416">
        <f t="shared" si="2"/>
        <v>2</v>
      </c>
      <c r="I45" s="399">
        <f t="shared" si="3"/>
        <v>-0.33333333333333331</v>
      </c>
      <c r="O45" s="147" t="s">
        <v>47</v>
      </c>
      <c r="P45" s="148">
        <v>52</v>
      </c>
      <c r="Q45" s="148">
        <v>50</v>
      </c>
      <c r="S45" s="147" t="s">
        <v>43</v>
      </c>
      <c r="T45" s="148">
        <v>6</v>
      </c>
      <c r="U45" s="148">
        <v>1</v>
      </c>
      <c r="W45" s="147" t="s">
        <v>47</v>
      </c>
      <c r="X45" s="148">
        <v>71</v>
      </c>
      <c r="Y45" s="148">
        <v>170</v>
      </c>
      <c r="AB45" s="147" t="s">
        <v>47</v>
      </c>
      <c r="AC45" s="148">
        <v>81</v>
      </c>
      <c r="AD45" s="148">
        <v>185</v>
      </c>
    </row>
    <row r="46" spans="1:30" x14ac:dyDescent="0.25">
      <c r="A46" s="384" t="s">
        <v>9</v>
      </c>
      <c r="B46" s="11">
        <v>82</v>
      </c>
      <c r="C46" s="11">
        <v>97</v>
      </c>
      <c r="D46" s="11">
        <v>97</v>
      </c>
      <c r="E46" s="11">
        <v>61</v>
      </c>
      <c r="F46" s="396">
        <v>27</v>
      </c>
      <c r="G46" s="415">
        <f t="shared" si="1"/>
        <v>12</v>
      </c>
      <c r="H46" s="416">
        <f t="shared" si="2"/>
        <v>17</v>
      </c>
      <c r="I46" s="399">
        <f t="shared" si="3"/>
        <v>0.41666666666666669</v>
      </c>
      <c r="O46" s="147" t="s">
        <v>66</v>
      </c>
      <c r="P46" s="148">
        <v>332962</v>
      </c>
      <c r="Q46" s="148">
        <v>377032</v>
      </c>
      <c r="S46" s="147" t="s">
        <v>36</v>
      </c>
      <c r="T46" s="148">
        <v>3</v>
      </c>
      <c r="U46" s="148">
        <v>2</v>
      </c>
      <c r="W46" s="147" t="s">
        <v>66</v>
      </c>
      <c r="X46" s="148">
        <v>596964</v>
      </c>
      <c r="Y46" s="148">
        <v>666060</v>
      </c>
      <c r="AB46" s="147" t="s">
        <v>66</v>
      </c>
      <c r="AC46" s="148">
        <v>687138</v>
      </c>
      <c r="AD46" s="148">
        <v>743824</v>
      </c>
    </row>
    <row r="47" spans="1:30" x14ac:dyDescent="0.25">
      <c r="A47" s="384" t="s">
        <v>24</v>
      </c>
      <c r="B47" s="11">
        <v>21</v>
      </c>
      <c r="C47" s="11">
        <v>14</v>
      </c>
      <c r="D47" s="11">
        <v>10</v>
      </c>
      <c r="E47" s="11">
        <v>2</v>
      </c>
      <c r="F47" s="396">
        <v>18</v>
      </c>
      <c r="G47" s="415">
        <f t="shared" si="1"/>
        <v>2</v>
      </c>
      <c r="H47" s="416">
        <f t="shared" si="2"/>
        <v>1</v>
      </c>
      <c r="I47" s="399">
        <v>0</v>
      </c>
      <c r="O47" s="147" t="s">
        <v>16</v>
      </c>
      <c r="P47" s="148">
        <v>63</v>
      </c>
      <c r="Q47" s="148">
        <v>43</v>
      </c>
      <c r="S47" s="147" t="s">
        <v>42</v>
      </c>
      <c r="T47" s="148">
        <v>1</v>
      </c>
      <c r="U47" s="148">
        <v>1</v>
      </c>
      <c r="W47" s="147" t="s">
        <v>16</v>
      </c>
      <c r="X47" s="148">
        <v>85</v>
      </c>
      <c r="Y47" s="148">
        <v>294</v>
      </c>
      <c r="AB47" s="147" t="s">
        <v>16</v>
      </c>
      <c r="AC47" s="148">
        <v>88</v>
      </c>
      <c r="AD47" s="148">
        <v>325</v>
      </c>
    </row>
    <row r="48" spans="1:30" x14ac:dyDescent="0.25">
      <c r="A48" s="384" t="s">
        <v>58</v>
      </c>
      <c r="B48" s="11">
        <v>7</v>
      </c>
      <c r="C48" s="11">
        <v>44</v>
      </c>
      <c r="D48" s="11">
        <v>19</v>
      </c>
      <c r="E48" s="11">
        <v>15</v>
      </c>
      <c r="F48" s="396">
        <v>17</v>
      </c>
      <c r="G48" s="415">
        <v>0</v>
      </c>
      <c r="H48" s="416">
        <v>0</v>
      </c>
      <c r="I48" s="399">
        <v>0</v>
      </c>
      <c r="O48" s="147" t="s">
        <v>39</v>
      </c>
      <c r="P48" s="148">
        <v>2611</v>
      </c>
      <c r="Q48" s="148">
        <v>3215</v>
      </c>
      <c r="S48" s="147" t="s">
        <v>24</v>
      </c>
      <c r="T48" s="148"/>
      <c r="U48" s="148">
        <v>1</v>
      </c>
      <c r="W48" s="147" t="s">
        <v>39</v>
      </c>
      <c r="X48" s="148">
        <v>4240</v>
      </c>
      <c r="Y48" s="148">
        <v>4374</v>
      </c>
      <c r="AB48" s="147" t="s">
        <v>39</v>
      </c>
      <c r="AC48" s="148">
        <v>5054</v>
      </c>
      <c r="AD48" s="148">
        <v>5009</v>
      </c>
    </row>
    <row r="49" spans="1:30" x14ac:dyDescent="0.25">
      <c r="A49" s="384" t="s">
        <v>25</v>
      </c>
      <c r="B49" s="11">
        <v>90</v>
      </c>
      <c r="C49" s="11">
        <v>52</v>
      </c>
      <c r="D49" s="11">
        <v>44</v>
      </c>
      <c r="E49" s="11">
        <v>21</v>
      </c>
      <c r="F49" s="396">
        <v>13</v>
      </c>
      <c r="G49" s="415">
        <f t="shared" si="1"/>
        <v>10</v>
      </c>
      <c r="H49" s="416">
        <f t="shared" si="2"/>
        <v>1</v>
      </c>
      <c r="I49" s="399">
        <f t="shared" si="3"/>
        <v>-0.9</v>
      </c>
      <c r="O49" s="147" t="s">
        <v>65</v>
      </c>
      <c r="P49" s="148"/>
      <c r="Q49" s="148">
        <v>1</v>
      </c>
      <c r="S49" s="147" t="s">
        <v>50</v>
      </c>
      <c r="T49" s="148"/>
      <c r="U49" s="148">
        <v>1</v>
      </c>
      <c r="W49" s="147" t="s">
        <v>65</v>
      </c>
      <c r="X49" s="148"/>
      <c r="Y49" s="148">
        <v>1</v>
      </c>
      <c r="AB49" s="147" t="s">
        <v>65</v>
      </c>
      <c r="AC49" s="148">
        <v>1</v>
      </c>
      <c r="AD49" s="148">
        <v>1</v>
      </c>
    </row>
    <row r="50" spans="1:30" x14ac:dyDescent="0.25">
      <c r="A50" s="384" t="s">
        <v>17</v>
      </c>
      <c r="B50" s="11">
        <v>147</v>
      </c>
      <c r="C50" s="11">
        <v>81</v>
      </c>
      <c r="D50" s="11">
        <v>81</v>
      </c>
      <c r="E50" s="11">
        <v>36</v>
      </c>
      <c r="F50" s="396">
        <v>13</v>
      </c>
      <c r="G50" s="415">
        <f t="shared" si="1"/>
        <v>12</v>
      </c>
      <c r="H50" s="416">
        <f t="shared" si="2"/>
        <v>9</v>
      </c>
      <c r="I50" s="399">
        <f t="shared" si="3"/>
        <v>-0.25</v>
      </c>
      <c r="O50" s="147" t="s">
        <v>22</v>
      </c>
      <c r="P50" s="148">
        <v>461</v>
      </c>
      <c r="Q50" s="148">
        <v>532</v>
      </c>
      <c r="S50" s="147" t="s">
        <v>65</v>
      </c>
      <c r="T50" s="148"/>
      <c r="U50" s="148">
        <v>1</v>
      </c>
      <c r="W50" s="147" t="s">
        <v>22</v>
      </c>
      <c r="X50" s="148">
        <v>888</v>
      </c>
      <c r="Y50" s="148">
        <v>988</v>
      </c>
      <c r="AB50" s="147" t="s">
        <v>22</v>
      </c>
      <c r="AC50" s="148">
        <v>1002</v>
      </c>
      <c r="AD50" s="148">
        <v>1107</v>
      </c>
    </row>
    <row r="51" spans="1:30" x14ac:dyDescent="0.25">
      <c r="A51" s="384" t="s">
        <v>30</v>
      </c>
      <c r="B51" s="11">
        <v>24</v>
      </c>
      <c r="C51" s="11">
        <v>12</v>
      </c>
      <c r="D51" s="11">
        <v>29</v>
      </c>
      <c r="E51" s="11">
        <v>36</v>
      </c>
      <c r="F51" s="396">
        <v>10</v>
      </c>
      <c r="G51" s="415">
        <v>0</v>
      </c>
      <c r="H51" s="416">
        <v>0</v>
      </c>
      <c r="I51" s="399">
        <v>0</v>
      </c>
      <c r="O51" s="149" t="s">
        <v>69</v>
      </c>
      <c r="P51" s="150">
        <v>379366</v>
      </c>
      <c r="Q51" s="150">
        <v>423875</v>
      </c>
      <c r="S51" s="149" t="s">
        <v>69</v>
      </c>
      <c r="T51" s="150">
        <v>602497</v>
      </c>
      <c r="U51" s="150">
        <v>674050</v>
      </c>
      <c r="W51" s="149" t="s">
        <v>69</v>
      </c>
      <c r="X51" s="150">
        <v>680137</v>
      </c>
      <c r="Y51" s="150">
        <v>753320</v>
      </c>
      <c r="AB51" s="149" t="s">
        <v>69</v>
      </c>
      <c r="AC51" s="150">
        <v>782561</v>
      </c>
      <c r="AD51" s="150">
        <v>844747</v>
      </c>
    </row>
    <row r="52" spans="1:30" x14ac:dyDescent="0.25">
      <c r="A52" s="384" t="s">
        <v>65</v>
      </c>
      <c r="B52" s="11">
        <v>27</v>
      </c>
      <c r="C52" s="11">
        <v>19</v>
      </c>
      <c r="D52" s="11">
        <v>6</v>
      </c>
      <c r="E52" s="11">
        <v>0</v>
      </c>
      <c r="F52" s="396">
        <v>4</v>
      </c>
      <c r="G52" s="415">
        <f t="shared" si="1"/>
        <v>1</v>
      </c>
      <c r="H52" s="416">
        <f t="shared" si="2"/>
        <v>1</v>
      </c>
      <c r="I52" s="399">
        <v>0</v>
      </c>
    </row>
    <row r="53" spans="1:30" x14ac:dyDescent="0.25">
      <c r="A53" s="384" t="s">
        <v>55</v>
      </c>
      <c r="B53" s="11">
        <v>10</v>
      </c>
      <c r="C53" s="11">
        <v>0</v>
      </c>
      <c r="D53" s="11">
        <v>0</v>
      </c>
      <c r="E53" s="11">
        <v>3</v>
      </c>
      <c r="F53" s="396">
        <v>4</v>
      </c>
      <c r="G53" s="415">
        <v>0</v>
      </c>
      <c r="H53" s="416">
        <v>0</v>
      </c>
      <c r="I53" s="399">
        <v>0</v>
      </c>
    </row>
    <row r="54" spans="1:30" x14ac:dyDescent="0.25">
      <c r="A54" s="384" t="s">
        <v>42</v>
      </c>
      <c r="B54" s="11">
        <v>266</v>
      </c>
      <c r="C54" s="11">
        <v>21</v>
      </c>
      <c r="D54" s="11">
        <v>4</v>
      </c>
      <c r="E54" s="11">
        <v>0</v>
      </c>
      <c r="F54" s="396">
        <v>1</v>
      </c>
      <c r="G54" s="415">
        <f t="shared" si="1"/>
        <v>1</v>
      </c>
      <c r="H54" s="416">
        <f t="shared" si="2"/>
        <v>1</v>
      </c>
      <c r="I54" s="399">
        <f t="shared" si="3"/>
        <v>0</v>
      </c>
    </row>
    <row r="55" spans="1:30" x14ac:dyDescent="0.25">
      <c r="A55" s="384" t="s">
        <v>59</v>
      </c>
      <c r="B55" s="11">
        <v>0</v>
      </c>
      <c r="C55" s="11">
        <v>0</v>
      </c>
      <c r="D55" s="11">
        <v>2</v>
      </c>
      <c r="E55" s="11">
        <v>0</v>
      </c>
      <c r="F55" s="396">
        <v>0</v>
      </c>
      <c r="G55" s="415">
        <v>0</v>
      </c>
      <c r="H55" s="416">
        <v>0</v>
      </c>
      <c r="I55" s="399">
        <v>0</v>
      </c>
    </row>
    <row r="56" spans="1:30" x14ac:dyDescent="0.25">
      <c r="A56" s="384" t="s">
        <v>26</v>
      </c>
      <c r="B56" s="11">
        <v>0</v>
      </c>
      <c r="C56" s="11">
        <v>1</v>
      </c>
      <c r="D56" s="11">
        <v>0</v>
      </c>
      <c r="E56" s="11">
        <v>0</v>
      </c>
      <c r="F56" s="396">
        <v>0</v>
      </c>
      <c r="G56" s="415">
        <v>0</v>
      </c>
      <c r="H56" s="416">
        <v>0</v>
      </c>
      <c r="I56" s="399">
        <v>0</v>
      </c>
    </row>
    <row r="57" spans="1:30" x14ac:dyDescent="0.25">
      <c r="A57" s="384" t="s">
        <v>10</v>
      </c>
      <c r="B57" s="11">
        <v>78</v>
      </c>
      <c r="C57" s="11">
        <v>6</v>
      </c>
      <c r="D57" s="11">
        <v>54</v>
      </c>
      <c r="E57" s="11">
        <v>1</v>
      </c>
      <c r="F57" s="396">
        <v>0</v>
      </c>
      <c r="G57" s="415">
        <v>0</v>
      </c>
      <c r="H57" s="416">
        <v>0</v>
      </c>
      <c r="I57" s="399">
        <v>0</v>
      </c>
    </row>
    <row r="58" spans="1:30" x14ac:dyDescent="0.25">
      <c r="A58" s="384" t="s">
        <v>57</v>
      </c>
      <c r="B58" s="11">
        <v>1</v>
      </c>
      <c r="C58" s="11">
        <v>1</v>
      </c>
      <c r="D58" s="11">
        <v>2</v>
      </c>
      <c r="E58" s="11">
        <v>0</v>
      </c>
      <c r="F58" s="396">
        <v>0</v>
      </c>
      <c r="G58" s="415">
        <v>0</v>
      </c>
      <c r="H58" s="416">
        <v>0</v>
      </c>
      <c r="I58" s="399">
        <v>0</v>
      </c>
    </row>
    <row r="59" spans="1:30" x14ac:dyDescent="0.25">
      <c r="A59" s="384" t="s">
        <v>50</v>
      </c>
      <c r="B59" s="11">
        <v>252</v>
      </c>
      <c r="C59" s="11">
        <v>0</v>
      </c>
      <c r="D59" s="11">
        <v>0</v>
      </c>
      <c r="E59" s="11">
        <v>8</v>
      </c>
      <c r="F59" s="396">
        <v>0</v>
      </c>
      <c r="G59" s="415">
        <f t="shared" si="1"/>
        <v>0</v>
      </c>
      <c r="H59" s="416">
        <f t="shared" si="2"/>
        <v>1</v>
      </c>
      <c r="I59" s="399">
        <v>0</v>
      </c>
    </row>
    <row r="60" spans="1:30" x14ac:dyDescent="0.25">
      <c r="A60" s="384" t="s">
        <v>3</v>
      </c>
      <c r="B60" s="11">
        <v>1</v>
      </c>
      <c r="C60" s="11">
        <v>0</v>
      </c>
      <c r="D60" s="11">
        <v>0</v>
      </c>
      <c r="E60" s="11">
        <v>1</v>
      </c>
      <c r="F60" s="396">
        <v>0</v>
      </c>
      <c r="G60" s="415">
        <v>0</v>
      </c>
      <c r="H60" s="416">
        <v>0</v>
      </c>
      <c r="I60" s="399">
        <v>0</v>
      </c>
    </row>
    <row r="61" spans="1:30" ht="15.75" thickBot="1" x14ac:dyDescent="0.3">
      <c r="A61" s="400" t="s">
        <v>60</v>
      </c>
      <c r="B61" s="297">
        <v>18</v>
      </c>
      <c r="C61" s="297">
        <v>8</v>
      </c>
      <c r="D61" s="297">
        <v>3</v>
      </c>
      <c r="E61" s="297">
        <v>2</v>
      </c>
      <c r="F61" s="401">
        <v>0</v>
      </c>
      <c r="G61" s="415">
        <v>0</v>
      </c>
      <c r="H61" s="416">
        <v>0</v>
      </c>
      <c r="I61" s="402">
        <v>0</v>
      </c>
    </row>
    <row r="62" spans="1:30" ht="15.75" thickBot="1" x14ac:dyDescent="0.3">
      <c r="A62" s="403" t="s">
        <v>69</v>
      </c>
      <c r="B62" s="40">
        <v>1020621</v>
      </c>
      <c r="C62" s="40">
        <v>1051751</v>
      </c>
      <c r="D62" s="40">
        <v>1083438</v>
      </c>
      <c r="E62" s="40">
        <v>1035244</v>
      </c>
      <c r="F62" s="130">
        <v>1002900</v>
      </c>
      <c r="G62" s="404">
        <v>782561</v>
      </c>
      <c r="H62" s="405">
        <v>844747</v>
      </c>
      <c r="I62" s="406">
        <f>(H62-G62)/G62</f>
        <v>7.9464731822822751E-2</v>
      </c>
    </row>
    <row r="63" spans="1:30" x14ac:dyDescent="0.25"/>
    <row r="64" spans="1:30" x14ac:dyDescent="0.25"/>
    <row r="65" x14ac:dyDescent="0.25"/>
    <row r="66" x14ac:dyDescent="0.25"/>
  </sheetData>
  <mergeCells count="1">
    <mergeCell ref="A1:I1"/>
  </mergeCells>
  <pageMargins left="0.7" right="0.7" top="0.75" bottom="0.75" header="0.3" footer="0.3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CDFF"/>
    <pageSetUpPr fitToPage="1"/>
  </sheetPr>
  <dimension ref="A1:S71"/>
  <sheetViews>
    <sheetView topLeftCell="C1" zoomScale="70" zoomScaleNormal="70" workbookViewId="0">
      <selection activeCell="Q12" sqref="Q12"/>
    </sheetView>
  </sheetViews>
  <sheetFormatPr defaultRowHeight="15" x14ac:dyDescent="0.25"/>
  <cols>
    <col min="1" max="1" width="21.7109375" bestFit="1" customWidth="1"/>
    <col min="7" max="8" width="16" customWidth="1"/>
    <col min="10" max="10" width="4.7109375" customWidth="1"/>
    <col min="11" max="11" width="21.7109375" bestFit="1" customWidth="1"/>
    <col min="17" max="18" width="15.28515625" customWidth="1"/>
  </cols>
  <sheetData>
    <row r="1" spans="1:19" x14ac:dyDescent="0.25">
      <c r="A1" s="815" t="s">
        <v>145</v>
      </c>
      <c r="B1" s="815"/>
      <c r="C1" s="815"/>
      <c r="D1" s="815"/>
      <c r="E1" s="815"/>
      <c r="F1" s="815"/>
      <c r="G1" s="815"/>
      <c r="H1" s="815"/>
      <c r="I1" s="815"/>
      <c r="K1" s="815" t="s">
        <v>146</v>
      </c>
      <c r="L1" s="815"/>
      <c r="M1" s="815"/>
      <c r="N1" s="815"/>
      <c r="O1" s="815"/>
      <c r="P1" s="815"/>
      <c r="Q1" s="815"/>
      <c r="R1" s="815"/>
      <c r="S1" s="815"/>
    </row>
    <row r="2" spans="1:19" ht="15.75" x14ac:dyDescent="0.25">
      <c r="A2" s="16" t="s">
        <v>200</v>
      </c>
      <c r="B2" s="16">
        <v>2012</v>
      </c>
      <c r="C2" s="16">
        <v>2013</v>
      </c>
      <c r="D2" s="16">
        <v>2014</v>
      </c>
      <c r="E2" s="16">
        <v>2015</v>
      </c>
      <c r="F2" s="16">
        <v>2016</v>
      </c>
      <c r="G2" s="247" t="s">
        <v>222</v>
      </c>
      <c r="H2" s="247" t="s">
        <v>223</v>
      </c>
      <c r="I2" s="25" t="s">
        <v>2</v>
      </c>
      <c r="K2" s="16" t="s">
        <v>200</v>
      </c>
      <c r="L2" s="16">
        <v>2012</v>
      </c>
      <c r="M2" s="16">
        <v>2013</v>
      </c>
      <c r="N2" s="16">
        <v>2014</v>
      </c>
      <c r="O2" s="16">
        <v>2015</v>
      </c>
      <c r="P2" s="16">
        <v>2016</v>
      </c>
      <c r="Q2" s="247" t="s">
        <v>222</v>
      </c>
      <c r="R2" s="247" t="s">
        <v>223</v>
      </c>
      <c r="S2" s="25" t="s">
        <v>2</v>
      </c>
    </row>
    <row r="3" spans="1:19" x14ac:dyDescent="0.25">
      <c r="A3" s="17" t="s">
        <v>4</v>
      </c>
      <c r="B3" s="11">
        <v>584309</v>
      </c>
      <c r="C3" s="11">
        <v>593906</v>
      </c>
      <c r="D3" s="11">
        <v>557759</v>
      </c>
      <c r="E3" s="11">
        <v>485713</v>
      </c>
      <c r="F3" s="11">
        <v>440025</v>
      </c>
      <c r="G3" s="11">
        <v>347569</v>
      </c>
      <c r="H3" s="11">
        <v>402067</v>
      </c>
      <c r="I3" s="12">
        <f t="shared" ref="I3:I30" si="0">(H3-G3)/G3</f>
        <v>0.15679764305792518</v>
      </c>
      <c r="K3" s="17" t="s">
        <v>11</v>
      </c>
      <c r="L3" s="11">
        <v>34203</v>
      </c>
      <c r="M3" s="11">
        <v>42678</v>
      </c>
      <c r="N3" s="11">
        <v>46056</v>
      </c>
      <c r="O3" s="11">
        <v>42053</v>
      </c>
      <c r="P3" s="11">
        <v>37586</v>
      </c>
      <c r="Q3" s="11">
        <v>26940</v>
      </c>
      <c r="R3" s="11">
        <v>30868</v>
      </c>
      <c r="S3" s="12">
        <f t="shared" ref="S3:S33" si="1">(R3-Q3)/Q3</f>
        <v>0.14580549368968077</v>
      </c>
    </row>
    <row r="4" spans="1:19" x14ac:dyDescent="0.25">
      <c r="A4" s="17" t="s">
        <v>6</v>
      </c>
      <c r="B4" s="11">
        <v>18143</v>
      </c>
      <c r="C4" s="11">
        <v>55398</v>
      </c>
      <c r="D4" s="11">
        <v>120207</v>
      </c>
      <c r="E4" s="11">
        <v>171191</v>
      </c>
      <c r="F4" s="11">
        <v>159547</v>
      </c>
      <c r="G4" s="11">
        <v>124096</v>
      </c>
      <c r="H4" s="11">
        <v>123356</v>
      </c>
      <c r="I4" s="12">
        <f t="shared" si="0"/>
        <v>-5.9631253223310981E-3</v>
      </c>
      <c r="K4" s="17" t="s">
        <v>21</v>
      </c>
      <c r="L4" s="11">
        <v>19150</v>
      </c>
      <c r="M4" s="11">
        <v>15107</v>
      </c>
      <c r="N4" s="11">
        <v>18956</v>
      </c>
      <c r="O4" s="11">
        <v>16701</v>
      </c>
      <c r="P4" s="11">
        <v>18850</v>
      </c>
      <c r="Q4" s="11">
        <v>15503</v>
      </c>
      <c r="R4" s="11">
        <v>14391</v>
      </c>
      <c r="S4" s="12">
        <f t="shared" si="1"/>
        <v>-7.172805263497388E-2</v>
      </c>
    </row>
    <row r="5" spans="1:19" x14ac:dyDescent="0.25">
      <c r="A5" s="17" t="s">
        <v>134</v>
      </c>
      <c r="B5" s="11">
        <v>47980</v>
      </c>
      <c r="C5" s="11">
        <v>68859</v>
      </c>
      <c r="D5" s="11">
        <v>40412</v>
      </c>
      <c r="E5" s="11">
        <v>61271</v>
      </c>
      <c r="F5" s="11">
        <v>115119</v>
      </c>
      <c r="G5" s="11">
        <v>90949</v>
      </c>
      <c r="H5" s="11">
        <v>72385</v>
      </c>
      <c r="I5" s="12">
        <f t="shared" si="0"/>
        <v>-0.20411439378113008</v>
      </c>
      <c r="K5" s="17" t="s">
        <v>41</v>
      </c>
      <c r="L5" s="11">
        <v>11596</v>
      </c>
      <c r="M5" s="11">
        <v>11316</v>
      </c>
      <c r="N5" s="11">
        <v>13465</v>
      </c>
      <c r="O5" s="11">
        <v>14162</v>
      </c>
      <c r="P5" s="11">
        <v>14957</v>
      </c>
      <c r="Q5" s="11">
        <v>11665</v>
      </c>
      <c r="R5" s="11">
        <v>15057</v>
      </c>
      <c r="S5" s="12">
        <f t="shared" si="1"/>
        <v>0.29078439777111015</v>
      </c>
    </row>
    <row r="6" spans="1:19" x14ac:dyDescent="0.25">
      <c r="A6" s="17" t="s">
        <v>11</v>
      </c>
      <c r="B6" s="11">
        <v>106228</v>
      </c>
      <c r="C6" s="11">
        <v>101710</v>
      </c>
      <c r="D6" s="11">
        <v>101609</v>
      </c>
      <c r="E6" s="11">
        <v>77975</v>
      </c>
      <c r="F6" s="11">
        <v>70245</v>
      </c>
      <c r="G6" s="11">
        <v>56940</v>
      </c>
      <c r="H6" s="11">
        <v>63262</v>
      </c>
      <c r="I6" s="12">
        <f t="shared" si="0"/>
        <v>0.11102915349490693</v>
      </c>
      <c r="K6" s="17" t="s">
        <v>4</v>
      </c>
      <c r="L6" s="11">
        <v>27712</v>
      </c>
      <c r="M6" s="11">
        <v>22529</v>
      </c>
      <c r="N6" s="11">
        <v>16272</v>
      </c>
      <c r="O6" s="11">
        <v>11967</v>
      </c>
      <c r="P6" s="11">
        <v>8573</v>
      </c>
      <c r="Q6" s="11">
        <v>5543</v>
      </c>
      <c r="R6" s="11">
        <v>6227</v>
      </c>
      <c r="S6" s="12">
        <f t="shared" si="1"/>
        <v>0.12339888147212701</v>
      </c>
    </row>
    <row r="7" spans="1:19" x14ac:dyDescent="0.25">
      <c r="A7" s="17" t="s">
        <v>21</v>
      </c>
      <c r="B7" s="11">
        <v>19372</v>
      </c>
      <c r="C7" s="11">
        <v>15602</v>
      </c>
      <c r="D7" s="11">
        <v>21868</v>
      </c>
      <c r="E7" s="11">
        <v>19235</v>
      </c>
      <c r="F7" s="11">
        <v>28206</v>
      </c>
      <c r="G7" s="11">
        <v>21310</v>
      </c>
      <c r="H7" s="11">
        <v>21168</v>
      </c>
      <c r="I7" s="12">
        <f t="shared" si="0"/>
        <v>-6.6635382449554198E-3</v>
      </c>
      <c r="K7" s="17" t="s">
        <v>38</v>
      </c>
      <c r="L7" s="11">
        <v>3539</v>
      </c>
      <c r="M7" s="11">
        <v>5044</v>
      </c>
      <c r="N7" s="11">
        <v>7109</v>
      </c>
      <c r="O7" s="11">
        <v>6644</v>
      </c>
      <c r="P7" s="11">
        <v>7361</v>
      </c>
      <c r="Q7" s="11">
        <v>6019</v>
      </c>
      <c r="R7" s="11">
        <v>6117</v>
      </c>
      <c r="S7" s="12">
        <f t="shared" si="1"/>
        <v>1.6281774381126431E-2</v>
      </c>
    </row>
    <row r="8" spans="1:19" x14ac:dyDescent="0.25">
      <c r="A8" s="17" t="s">
        <v>12</v>
      </c>
      <c r="B8" s="11">
        <v>49678</v>
      </c>
      <c r="C8" s="11">
        <v>33901</v>
      </c>
      <c r="D8" s="11">
        <v>40105</v>
      </c>
      <c r="E8" s="11">
        <v>31125</v>
      </c>
      <c r="F8" s="11">
        <v>17764</v>
      </c>
      <c r="G8" s="11">
        <v>13705</v>
      </c>
      <c r="H8" s="11">
        <v>21494</v>
      </c>
      <c r="I8" s="12">
        <f t="shared" si="0"/>
        <v>0.56833272528274348</v>
      </c>
      <c r="K8" s="17" t="s">
        <v>12</v>
      </c>
      <c r="L8" s="11">
        <v>12482</v>
      </c>
      <c r="M8" s="11">
        <v>6507</v>
      </c>
      <c r="N8" s="11">
        <v>9460</v>
      </c>
      <c r="O8" s="11">
        <v>10097</v>
      </c>
      <c r="P8" s="11">
        <v>7220</v>
      </c>
      <c r="Q8" s="11">
        <v>4064</v>
      </c>
      <c r="R8" s="11">
        <v>522</v>
      </c>
      <c r="S8" s="12">
        <f t="shared" si="1"/>
        <v>-0.87155511811023623</v>
      </c>
    </row>
    <row r="9" spans="1:19" x14ac:dyDescent="0.25">
      <c r="A9" s="17" t="s">
        <v>22</v>
      </c>
      <c r="B9" s="11">
        <v>12960</v>
      </c>
      <c r="C9" s="11">
        <v>11355</v>
      </c>
      <c r="D9" s="11">
        <v>12012</v>
      </c>
      <c r="E9" s="11">
        <v>10585</v>
      </c>
      <c r="F9" s="11">
        <v>13823</v>
      </c>
      <c r="G9" s="11">
        <v>11058</v>
      </c>
      <c r="H9" s="11">
        <v>10205</v>
      </c>
      <c r="I9" s="12">
        <f t="shared" si="0"/>
        <v>-7.7138723096400796E-2</v>
      </c>
      <c r="K9" s="17" t="s">
        <v>20</v>
      </c>
      <c r="L9" s="11">
        <v>5477</v>
      </c>
      <c r="M9" s="11">
        <v>5981</v>
      </c>
      <c r="N9" s="11">
        <v>8496</v>
      </c>
      <c r="O9" s="11">
        <v>6898</v>
      </c>
      <c r="P9" s="11">
        <v>7146</v>
      </c>
      <c r="Q9" s="11">
        <v>5963</v>
      </c>
      <c r="R9" s="11">
        <v>6416</v>
      </c>
      <c r="S9" s="12">
        <f t="shared" si="1"/>
        <v>7.5968472245514007E-2</v>
      </c>
    </row>
    <row r="10" spans="1:19" x14ac:dyDescent="0.25">
      <c r="A10" s="17" t="s">
        <v>15</v>
      </c>
      <c r="B10" s="11">
        <v>16648</v>
      </c>
      <c r="C10" s="11">
        <v>15410</v>
      </c>
      <c r="D10" s="11">
        <v>18369</v>
      </c>
      <c r="E10" s="11">
        <v>20413</v>
      </c>
      <c r="F10" s="11">
        <v>8404</v>
      </c>
      <c r="G10" s="11">
        <v>4684</v>
      </c>
      <c r="H10" s="11">
        <v>11425</v>
      </c>
      <c r="I10" s="12">
        <f t="shared" si="0"/>
        <v>1.4391545687446627</v>
      </c>
      <c r="K10" s="17" t="s">
        <v>56</v>
      </c>
      <c r="L10" s="11">
        <v>9397</v>
      </c>
      <c r="M10" s="11">
        <v>7896</v>
      </c>
      <c r="N10" s="11">
        <v>7040</v>
      </c>
      <c r="O10" s="11">
        <v>4288</v>
      </c>
      <c r="P10" s="11">
        <v>5289</v>
      </c>
      <c r="Q10" s="11">
        <v>4050</v>
      </c>
      <c r="R10" s="11">
        <v>3559</v>
      </c>
      <c r="S10" s="12">
        <f t="shared" si="1"/>
        <v>-0.12123456790123457</v>
      </c>
    </row>
    <row r="11" spans="1:19" x14ac:dyDescent="0.25">
      <c r="A11" s="17" t="s">
        <v>41</v>
      </c>
      <c r="B11" s="11">
        <v>3495</v>
      </c>
      <c r="C11" s="11">
        <v>3244</v>
      </c>
      <c r="D11" s="11">
        <v>3534</v>
      </c>
      <c r="E11" s="11">
        <v>3595</v>
      </c>
      <c r="F11" s="11">
        <v>4317</v>
      </c>
      <c r="G11" s="11">
        <v>3491</v>
      </c>
      <c r="H11" s="11">
        <v>4216</v>
      </c>
      <c r="I11" s="12">
        <f t="shared" si="0"/>
        <v>0.20767688341449442</v>
      </c>
      <c r="K11" s="17" t="s">
        <v>22</v>
      </c>
      <c r="L11" s="11">
        <v>5063</v>
      </c>
      <c r="M11" s="11">
        <v>3465</v>
      </c>
      <c r="N11" s="11">
        <v>3848</v>
      </c>
      <c r="O11" s="11">
        <v>4387</v>
      </c>
      <c r="P11" s="11">
        <v>5122</v>
      </c>
      <c r="Q11" s="11">
        <v>4026</v>
      </c>
      <c r="R11" s="11">
        <v>5173</v>
      </c>
      <c r="S11" s="12">
        <f t="shared" si="1"/>
        <v>0.2848981619473423</v>
      </c>
    </row>
    <row r="12" spans="1:19" x14ac:dyDescent="0.25">
      <c r="A12" s="17" t="s">
        <v>45</v>
      </c>
      <c r="B12" s="11">
        <v>2449</v>
      </c>
      <c r="C12" s="11">
        <v>1802</v>
      </c>
      <c r="D12" s="11">
        <v>1417</v>
      </c>
      <c r="E12" s="11">
        <v>2729</v>
      </c>
      <c r="F12" s="11">
        <v>4181</v>
      </c>
      <c r="G12" s="11">
        <v>3218</v>
      </c>
      <c r="H12" s="11">
        <v>4125</v>
      </c>
      <c r="I12" s="12">
        <f t="shared" si="0"/>
        <v>0.28185208203853324</v>
      </c>
      <c r="K12" s="17" t="s">
        <v>39</v>
      </c>
      <c r="L12" s="11">
        <v>3690</v>
      </c>
      <c r="M12" s="11">
        <v>4132</v>
      </c>
      <c r="N12" s="11">
        <v>3672</v>
      </c>
      <c r="O12" s="11">
        <v>2590</v>
      </c>
      <c r="P12" s="11">
        <v>3417</v>
      </c>
      <c r="Q12" s="11">
        <v>2539</v>
      </c>
      <c r="R12" s="11">
        <v>2782</v>
      </c>
      <c r="S12" s="12">
        <f t="shared" si="1"/>
        <v>9.5706971248523037E-2</v>
      </c>
    </row>
    <row r="13" spans="1:19" x14ac:dyDescent="0.25">
      <c r="A13" s="17" t="s">
        <v>20</v>
      </c>
      <c r="B13" s="11">
        <v>4130</v>
      </c>
      <c r="C13" s="11">
        <v>3746</v>
      </c>
      <c r="D13" s="11">
        <v>4297</v>
      </c>
      <c r="E13" s="11">
        <v>4465</v>
      </c>
      <c r="F13" s="11">
        <v>3799</v>
      </c>
      <c r="G13" s="11">
        <v>3240</v>
      </c>
      <c r="H13" s="11">
        <v>3483</v>
      </c>
      <c r="I13" s="12">
        <f t="shared" si="0"/>
        <v>7.4999999999999997E-2</v>
      </c>
      <c r="K13" s="17" t="s">
        <v>40</v>
      </c>
      <c r="L13" s="11">
        <v>725</v>
      </c>
      <c r="M13" s="11">
        <v>550</v>
      </c>
      <c r="N13" s="11">
        <v>1638</v>
      </c>
      <c r="O13" s="11">
        <v>2167</v>
      </c>
      <c r="P13" s="11">
        <v>2444</v>
      </c>
      <c r="Q13" s="11">
        <v>2067</v>
      </c>
      <c r="R13" s="11">
        <v>1810</v>
      </c>
      <c r="S13" s="12">
        <f t="shared" si="1"/>
        <v>-0.12433478471214321</v>
      </c>
    </row>
    <row r="14" spans="1:19" x14ac:dyDescent="0.25">
      <c r="A14" s="17" t="s">
        <v>39</v>
      </c>
      <c r="B14" s="11">
        <v>3307</v>
      </c>
      <c r="C14" s="11">
        <v>4021</v>
      </c>
      <c r="D14" s="11">
        <v>5012</v>
      </c>
      <c r="E14" s="11">
        <v>4011</v>
      </c>
      <c r="F14" s="11">
        <v>2385</v>
      </c>
      <c r="G14" s="11">
        <v>1971</v>
      </c>
      <c r="H14" s="11">
        <v>3265</v>
      </c>
      <c r="I14" s="12">
        <f t="shared" si="0"/>
        <v>0.65651953323186196</v>
      </c>
      <c r="K14" s="17" t="s">
        <v>134</v>
      </c>
      <c r="L14" s="11">
        <v>122</v>
      </c>
      <c r="M14" s="11">
        <v>424</v>
      </c>
      <c r="N14" s="11">
        <v>1528</v>
      </c>
      <c r="O14" s="11">
        <v>2848</v>
      </c>
      <c r="P14" s="11">
        <v>2423</v>
      </c>
      <c r="Q14" s="11">
        <v>1069</v>
      </c>
      <c r="R14" s="11">
        <v>727</v>
      </c>
      <c r="S14" s="12">
        <f t="shared" si="1"/>
        <v>-0.31992516370439661</v>
      </c>
    </row>
    <row r="15" spans="1:19" x14ac:dyDescent="0.25">
      <c r="A15" s="17" t="s">
        <v>9</v>
      </c>
      <c r="B15" s="11">
        <v>647</v>
      </c>
      <c r="C15" s="11">
        <v>612</v>
      </c>
      <c r="D15" s="11">
        <v>840</v>
      </c>
      <c r="E15" s="11">
        <v>1158</v>
      </c>
      <c r="F15" s="11">
        <v>1666</v>
      </c>
      <c r="G15" s="11">
        <v>1338</v>
      </c>
      <c r="H15" s="11">
        <v>819</v>
      </c>
      <c r="I15" s="12">
        <f t="shared" si="0"/>
        <v>-0.38789237668161436</v>
      </c>
      <c r="K15" s="17" t="s">
        <v>7</v>
      </c>
      <c r="L15" s="11">
        <v>169</v>
      </c>
      <c r="M15" s="11">
        <v>302</v>
      </c>
      <c r="N15" s="11">
        <v>652</v>
      </c>
      <c r="O15" s="11">
        <v>788</v>
      </c>
      <c r="P15" s="11">
        <v>1118</v>
      </c>
      <c r="Q15" s="11">
        <v>894</v>
      </c>
      <c r="R15" s="11">
        <v>1211</v>
      </c>
      <c r="S15" s="12">
        <f t="shared" si="1"/>
        <v>0.35458612975391501</v>
      </c>
    </row>
    <row r="16" spans="1:19" x14ac:dyDescent="0.25">
      <c r="A16" s="17" t="s">
        <v>18</v>
      </c>
      <c r="B16" s="11">
        <v>109</v>
      </c>
      <c r="C16" s="11">
        <v>146</v>
      </c>
      <c r="D16" s="11">
        <v>817</v>
      </c>
      <c r="E16" s="11">
        <v>1493</v>
      </c>
      <c r="F16" s="11">
        <v>1587</v>
      </c>
      <c r="G16" s="11">
        <v>1367</v>
      </c>
      <c r="H16" s="11">
        <v>1179</v>
      </c>
      <c r="I16" s="12">
        <f t="shared" si="0"/>
        <v>-0.13752743233357717</v>
      </c>
      <c r="K16" s="17" t="s">
        <v>15</v>
      </c>
      <c r="L16" s="11">
        <v>3860</v>
      </c>
      <c r="M16" s="11">
        <v>3852</v>
      </c>
      <c r="N16" s="11">
        <v>3518</v>
      </c>
      <c r="O16" s="11">
        <v>2951</v>
      </c>
      <c r="P16" s="11">
        <v>1013</v>
      </c>
      <c r="Q16" s="11">
        <v>763</v>
      </c>
      <c r="R16" s="11">
        <v>1229</v>
      </c>
      <c r="S16" s="12">
        <f t="shared" si="1"/>
        <v>0.61074705111402361</v>
      </c>
    </row>
    <row r="17" spans="1:19" x14ac:dyDescent="0.25">
      <c r="A17" s="17" t="s">
        <v>42</v>
      </c>
      <c r="B17" s="11">
        <v>152</v>
      </c>
      <c r="C17" s="11">
        <v>2554</v>
      </c>
      <c r="D17" s="11">
        <v>1305</v>
      </c>
      <c r="E17" s="11">
        <v>1089</v>
      </c>
      <c r="F17" s="11">
        <v>520</v>
      </c>
      <c r="G17" s="11">
        <v>466</v>
      </c>
      <c r="H17" s="11">
        <v>337</v>
      </c>
      <c r="I17" s="12">
        <f t="shared" si="0"/>
        <v>-0.27682403433476394</v>
      </c>
      <c r="K17" s="17" t="s">
        <v>5</v>
      </c>
      <c r="L17" s="11">
        <v>2532</v>
      </c>
      <c r="M17" s="11">
        <v>2309</v>
      </c>
      <c r="N17" s="11">
        <v>2559</v>
      </c>
      <c r="O17" s="11">
        <v>1992</v>
      </c>
      <c r="P17" s="11">
        <v>987</v>
      </c>
      <c r="Q17" s="11">
        <v>299</v>
      </c>
      <c r="R17" s="11">
        <v>184</v>
      </c>
      <c r="S17" s="12">
        <f t="shared" si="1"/>
        <v>-0.38461538461538464</v>
      </c>
    </row>
    <row r="18" spans="1:19" x14ac:dyDescent="0.25">
      <c r="A18" s="17" t="s">
        <v>49</v>
      </c>
      <c r="B18" s="11">
        <v>6</v>
      </c>
      <c r="C18" s="11">
        <v>14</v>
      </c>
      <c r="D18" s="11">
        <v>23</v>
      </c>
      <c r="E18" s="11">
        <v>641</v>
      </c>
      <c r="F18" s="11">
        <v>369</v>
      </c>
      <c r="G18" s="11">
        <v>365</v>
      </c>
      <c r="H18" s="11">
        <v>90</v>
      </c>
      <c r="I18" s="12">
        <f t="shared" si="0"/>
        <v>-0.75342465753424659</v>
      </c>
      <c r="K18" s="17" t="s">
        <v>31</v>
      </c>
      <c r="L18" s="11">
        <v>516</v>
      </c>
      <c r="M18" s="11">
        <v>318</v>
      </c>
      <c r="N18" s="11">
        <v>648</v>
      </c>
      <c r="O18" s="11">
        <v>712</v>
      </c>
      <c r="P18" s="11">
        <v>727</v>
      </c>
      <c r="Q18" s="11">
        <v>498</v>
      </c>
      <c r="R18" s="11">
        <v>611</v>
      </c>
      <c r="S18" s="12">
        <f t="shared" si="1"/>
        <v>0.22690763052208834</v>
      </c>
    </row>
    <row r="19" spans="1:19" x14ac:dyDescent="0.25">
      <c r="A19" s="17" t="s">
        <v>38</v>
      </c>
      <c r="B19" s="11">
        <v>133</v>
      </c>
      <c r="C19" s="11">
        <v>394</v>
      </c>
      <c r="D19" s="11">
        <v>536</v>
      </c>
      <c r="E19" s="11">
        <v>570</v>
      </c>
      <c r="F19" s="11">
        <v>344</v>
      </c>
      <c r="G19" s="11">
        <v>327</v>
      </c>
      <c r="H19" s="11">
        <v>174</v>
      </c>
      <c r="I19" s="12">
        <f t="shared" si="0"/>
        <v>-0.46788990825688076</v>
      </c>
      <c r="K19" s="17" t="s">
        <v>51</v>
      </c>
      <c r="L19" s="11">
        <v>194</v>
      </c>
      <c r="M19" s="11">
        <v>232</v>
      </c>
      <c r="N19" s="11">
        <v>416</v>
      </c>
      <c r="O19" s="11">
        <v>626</v>
      </c>
      <c r="P19" s="11">
        <v>703</v>
      </c>
      <c r="Q19" s="11">
        <v>556</v>
      </c>
      <c r="R19" s="11">
        <v>494</v>
      </c>
      <c r="S19" s="12">
        <f t="shared" si="1"/>
        <v>-0.11151079136690648</v>
      </c>
    </row>
    <row r="20" spans="1:19" x14ac:dyDescent="0.25">
      <c r="A20" s="17" t="s">
        <v>7</v>
      </c>
      <c r="B20" s="11">
        <v>23</v>
      </c>
      <c r="C20" s="11">
        <v>258</v>
      </c>
      <c r="D20" s="11">
        <v>406</v>
      </c>
      <c r="E20" s="11">
        <v>629</v>
      </c>
      <c r="F20" s="11">
        <v>339</v>
      </c>
      <c r="G20" s="11">
        <v>336</v>
      </c>
      <c r="H20" s="11">
        <v>53</v>
      </c>
      <c r="I20" s="12">
        <f t="shared" si="0"/>
        <v>-0.84226190476190477</v>
      </c>
      <c r="K20" s="17" t="s">
        <v>45</v>
      </c>
      <c r="L20" s="11">
        <v>110</v>
      </c>
      <c r="M20" s="11">
        <v>351</v>
      </c>
      <c r="N20" s="11">
        <v>561</v>
      </c>
      <c r="O20" s="11">
        <v>541</v>
      </c>
      <c r="P20" s="11">
        <v>644</v>
      </c>
      <c r="Q20" s="11">
        <v>516</v>
      </c>
      <c r="R20" s="11">
        <v>767</v>
      </c>
      <c r="S20" s="12">
        <f t="shared" si="1"/>
        <v>0.48643410852713176</v>
      </c>
    </row>
    <row r="21" spans="1:19" x14ac:dyDescent="0.25">
      <c r="A21" s="17" t="s">
        <v>5</v>
      </c>
      <c r="B21" s="11">
        <v>255</v>
      </c>
      <c r="C21" s="11">
        <v>183</v>
      </c>
      <c r="D21" s="11">
        <v>1263</v>
      </c>
      <c r="E21" s="11">
        <v>610</v>
      </c>
      <c r="F21" s="11">
        <v>285</v>
      </c>
      <c r="G21" s="11">
        <v>265</v>
      </c>
      <c r="H21" s="11">
        <v>39</v>
      </c>
      <c r="I21" s="12">
        <f t="shared" si="0"/>
        <v>-0.85283018867924532</v>
      </c>
      <c r="K21" s="17" t="s">
        <v>53</v>
      </c>
      <c r="L21" s="11">
        <v>433</v>
      </c>
      <c r="M21" s="11">
        <v>546</v>
      </c>
      <c r="N21" s="11">
        <v>641</v>
      </c>
      <c r="O21" s="11">
        <v>493</v>
      </c>
      <c r="P21" s="11">
        <v>507</v>
      </c>
      <c r="Q21" s="11">
        <v>387</v>
      </c>
      <c r="R21" s="11">
        <v>387</v>
      </c>
      <c r="S21" s="12">
        <f t="shared" si="1"/>
        <v>0</v>
      </c>
    </row>
    <row r="22" spans="1:19" x14ac:dyDescent="0.25">
      <c r="A22" s="17" t="s">
        <v>135</v>
      </c>
      <c r="B22" s="11">
        <v>0</v>
      </c>
      <c r="C22" s="11">
        <v>0</v>
      </c>
      <c r="D22" s="11">
        <v>0</v>
      </c>
      <c r="E22" s="11">
        <v>0</v>
      </c>
      <c r="F22" s="11">
        <v>234</v>
      </c>
      <c r="G22" s="11">
        <v>143</v>
      </c>
      <c r="H22" s="11">
        <v>176</v>
      </c>
      <c r="I22" s="12">
        <f t="shared" si="0"/>
        <v>0.23076923076923078</v>
      </c>
      <c r="K22" s="17" t="s">
        <v>14</v>
      </c>
      <c r="L22" s="11">
        <v>98</v>
      </c>
      <c r="M22" s="11">
        <v>116</v>
      </c>
      <c r="N22" s="11">
        <v>262</v>
      </c>
      <c r="O22" s="11">
        <v>242</v>
      </c>
      <c r="P22" s="11">
        <v>424</v>
      </c>
      <c r="Q22" s="11">
        <v>310</v>
      </c>
      <c r="R22" s="11">
        <v>420</v>
      </c>
      <c r="S22" s="12">
        <f t="shared" si="1"/>
        <v>0.35483870967741937</v>
      </c>
    </row>
    <row r="23" spans="1:19" x14ac:dyDescent="0.25">
      <c r="A23" s="17" t="s">
        <v>40</v>
      </c>
      <c r="B23" s="11">
        <v>185</v>
      </c>
      <c r="C23" s="11">
        <v>156</v>
      </c>
      <c r="D23" s="11">
        <v>178</v>
      </c>
      <c r="E23" s="11">
        <v>184</v>
      </c>
      <c r="F23" s="11">
        <v>94</v>
      </c>
      <c r="G23" s="11">
        <v>80</v>
      </c>
      <c r="H23" s="11">
        <v>152</v>
      </c>
      <c r="I23" s="12">
        <f t="shared" si="0"/>
        <v>0.9</v>
      </c>
      <c r="K23" s="17" t="s">
        <v>18</v>
      </c>
      <c r="L23" s="11">
        <v>155</v>
      </c>
      <c r="M23" s="11">
        <v>540</v>
      </c>
      <c r="N23" s="11">
        <v>707</v>
      </c>
      <c r="O23" s="11">
        <v>342</v>
      </c>
      <c r="P23" s="11">
        <v>341</v>
      </c>
      <c r="Q23" s="11">
        <v>205</v>
      </c>
      <c r="R23" s="11">
        <v>102</v>
      </c>
      <c r="S23" s="12">
        <f t="shared" si="1"/>
        <v>-0.5024390243902439</v>
      </c>
    </row>
    <row r="24" spans="1:19" x14ac:dyDescent="0.25">
      <c r="A24" s="17" t="s">
        <v>65</v>
      </c>
      <c r="B24" s="11">
        <v>22</v>
      </c>
      <c r="C24" s="11">
        <v>103</v>
      </c>
      <c r="D24" s="11">
        <v>16</v>
      </c>
      <c r="E24" s="11">
        <v>14</v>
      </c>
      <c r="F24" s="11">
        <v>53</v>
      </c>
      <c r="G24" s="11">
        <v>21</v>
      </c>
      <c r="H24" s="11">
        <v>40</v>
      </c>
      <c r="I24" s="12">
        <f t="shared" si="0"/>
        <v>0.90476190476190477</v>
      </c>
      <c r="K24" s="17" t="s">
        <v>52</v>
      </c>
      <c r="L24" s="11">
        <v>226</v>
      </c>
      <c r="M24" s="11">
        <v>188</v>
      </c>
      <c r="N24" s="11">
        <v>191</v>
      </c>
      <c r="O24" s="11">
        <v>246</v>
      </c>
      <c r="P24" s="11">
        <v>296</v>
      </c>
      <c r="Q24" s="11">
        <v>226</v>
      </c>
      <c r="R24" s="11">
        <v>325</v>
      </c>
      <c r="S24" s="12">
        <f t="shared" si="1"/>
        <v>0.43805309734513276</v>
      </c>
    </row>
    <row r="25" spans="1:19" x14ac:dyDescent="0.25">
      <c r="A25" s="17" t="s">
        <v>14</v>
      </c>
      <c r="B25" s="11">
        <v>6</v>
      </c>
      <c r="C25" s="11">
        <v>6</v>
      </c>
      <c r="D25" s="11">
        <v>8</v>
      </c>
      <c r="E25" s="11">
        <v>8</v>
      </c>
      <c r="F25" s="11">
        <v>38</v>
      </c>
      <c r="G25" s="11">
        <v>17</v>
      </c>
      <c r="H25" s="11">
        <v>44</v>
      </c>
      <c r="I25" s="12">
        <f t="shared" si="0"/>
        <v>1.588235294117647</v>
      </c>
      <c r="K25" s="17" t="s">
        <v>27</v>
      </c>
      <c r="L25" s="11">
        <v>99</v>
      </c>
      <c r="M25" s="11">
        <v>222</v>
      </c>
      <c r="N25" s="11">
        <v>312</v>
      </c>
      <c r="O25" s="11">
        <v>316</v>
      </c>
      <c r="P25" s="11">
        <v>249</v>
      </c>
      <c r="Q25" s="11">
        <v>226</v>
      </c>
      <c r="R25" s="11">
        <v>106</v>
      </c>
      <c r="S25" s="12">
        <f t="shared" si="1"/>
        <v>-0.53097345132743368</v>
      </c>
    </row>
    <row r="26" spans="1:19" x14ac:dyDescent="0.25">
      <c r="A26" s="17" t="s">
        <v>56</v>
      </c>
      <c r="B26" s="11">
        <v>136</v>
      </c>
      <c r="C26" s="11">
        <v>87</v>
      </c>
      <c r="D26" s="11">
        <v>66</v>
      </c>
      <c r="E26" s="11">
        <v>32</v>
      </c>
      <c r="F26" s="11">
        <v>36</v>
      </c>
      <c r="G26" s="11">
        <v>22</v>
      </c>
      <c r="H26" s="11">
        <v>47</v>
      </c>
      <c r="I26" s="12">
        <f t="shared" si="0"/>
        <v>1.1363636363636365</v>
      </c>
      <c r="K26" s="17" t="s">
        <v>28</v>
      </c>
      <c r="L26" s="11">
        <v>226</v>
      </c>
      <c r="M26" s="11">
        <v>293</v>
      </c>
      <c r="N26" s="11">
        <v>219</v>
      </c>
      <c r="O26" s="11">
        <v>190</v>
      </c>
      <c r="P26" s="11">
        <v>176</v>
      </c>
      <c r="Q26" s="11">
        <v>77</v>
      </c>
      <c r="R26" s="11">
        <v>64</v>
      </c>
      <c r="S26" s="12">
        <f t="shared" si="1"/>
        <v>-0.16883116883116883</v>
      </c>
    </row>
    <row r="27" spans="1:19" x14ac:dyDescent="0.25">
      <c r="A27" s="17" t="s">
        <v>19</v>
      </c>
      <c r="B27" s="11">
        <v>75</v>
      </c>
      <c r="C27" s="11">
        <v>64</v>
      </c>
      <c r="D27" s="11">
        <v>89</v>
      </c>
      <c r="E27" s="11">
        <v>86</v>
      </c>
      <c r="F27" s="11">
        <v>26</v>
      </c>
      <c r="G27" s="11">
        <v>21</v>
      </c>
      <c r="H27" s="11">
        <v>57</v>
      </c>
      <c r="I27" s="12">
        <f t="shared" si="0"/>
        <v>1.7142857142857142</v>
      </c>
      <c r="K27" s="17" t="s">
        <v>23</v>
      </c>
      <c r="L27" s="11">
        <v>187</v>
      </c>
      <c r="M27" s="11">
        <v>171</v>
      </c>
      <c r="N27" s="11">
        <v>229</v>
      </c>
      <c r="O27" s="11">
        <v>167</v>
      </c>
      <c r="P27" s="11">
        <v>157</v>
      </c>
      <c r="Q27" s="11">
        <v>113</v>
      </c>
      <c r="R27" s="11">
        <v>129</v>
      </c>
      <c r="S27" s="12">
        <f t="shared" si="1"/>
        <v>0.1415929203539823</v>
      </c>
    </row>
    <row r="28" spans="1:19" x14ac:dyDescent="0.25">
      <c r="A28" s="17" t="s">
        <v>44</v>
      </c>
      <c r="B28" s="11">
        <v>7</v>
      </c>
      <c r="C28" s="11">
        <v>4</v>
      </c>
      <c r="D28" s="11">
        <v>12</v>
      </c>
      <c r="E28" s="11">
        <v>35</v>
      </c>
      <c r="F28" s="11">
        <v>23</v>
      </c>
      <c r="G28" s="11">
        <v>21</v>
      </c>
      <c r="H28" s="11">
        <v>10</v>
      </c>
      <c r="I28" s="12">
        <f t="shared" si="0"/>
        <v>-0.52380952380952384</v>
      </c>
      <c r="K28" s="17" t="s">
        <v>8</v>
      </c>
      <c r="L28" s="11">
        <v>159</v>
      </c>
      <c r="M28" s="11">
        <v>263</v>
      </c>
      <c r="N28" s="11">
        <v>305</v>
      </c>
      <c r="O28" s="11">
        <v>210</v>
      </c>
      <c r="P28" s="11">
        <v>154</v>
      </c>
      <c r="Q28" s="11">
        <v>107</v>
      </c>
      <c r="R28" s="11">
        <v>118</v>
      </c>
      <c r="S28" s="12">
        <f t="shared" si="1"/>
        <v>0.10280373831775701</v>
      </c>
    </row>
    <row r="29" spans="1:19" x14ac:dyDescent="0.25">
      <c r="A29" s="17" t="s">
        <v>35</v>
      </c>
      <c r="B29" s="11">
        <v>21</v>
      </c>
      <c r="C29" s="11">
        <v>20</v>
      </c>
      <c r="D29" s="11">
        <v>20</v>
      </c>
      <c r="E29" s="11">
        <v>17</v>
      </c>
      <c r="F29" s="11">
        <v>21</v>
      </c>
      <c r="G29" s="11">
        <v>14</v>
      </c>
      <c r="H29" s="11">
        <v>13</v>
      </c>
      <c r="I29" s="12">
        <f t="shared" si="0"/>
        <v>-7.1428571428571425E-2</v>
      </c>
      <c r="K29" s="17" t="s">
        <v>35</v>
      </c>
      <c r="L29" s="11">
        <v>356</v>
      </c>
      <c r="M29" s="11">
        <v>635</v>
      </c>
      <c r="N29" s="11">
        <v>449</v>
      </c>
      <c r="O29" s="11">
        <v>176</v>
      </c>
      <c r="P29" s="11">
        <v>149</v>
      </c>
      <c r="Q29" s="11">
        <v>80</v>
      </c>
      <c r="R29" s="11">
        <v>114</v>
      </c>
      <c r="S29" s="12">
        <f t="shared" si="1"/>
        <v>0.42499999999999999</v>
      </c>
    </row>
    <row r="30" spans="1:19" x14ac:dyDescent="0.25">
      <c r="A30" s="17" t="s">
        <v>47</v>
      </c>
      <c r="B30" s="11">
        <v>41</v>
      </c>
      <c r="C30" s="11">
        <v>12</v>
      </c>
      <c r="D30" s="11">
        <v>35</v>
      </c>
      <c r="E30" s="11">
        <v>31</v>
      </c>
      <c r="F30" s="11">
        <v>20</v>
      </c>
      <c r="G30" s="11">
        <v>19</v>
      </c>
      <c r="H30" s="11">
        <v>40</v>
      </c>
      <c r="I30" s="12">
        <f t="shared" si="0"/>
        <v>1.1052631578947369</v>
      </c>
      <c r="K30" s="17" t="s">
        <v>49</v>
      </c>
      <c r="L30" s="11">
        <v>1</v>
      </c>
      <c r="M30" s="11">
        <v>0</v>
      </c>
      <c r="N30" s="11">
        <v>0</v>
      </c>
      <c r="O30" s="11">
        <v>8</v>
      </c>
      <c r="P30" s="11">
        <v>143</v>
      </c>
      <c r="Q30" s="11">
        <v>130</v>
      </c>
      <c r="R30" s="11">
        <v>222</v>
      </c>
      <c r="S30" s="12">
        <f t="shared" si="1"/>
        <v>0.70769230769230773</v>
      </c>
    </row>
    <row r="31" spans="1:19" x14ac:dyDescent="0.25">
      <c r="A31" s="17" t="s">
        <v>143</v>
      </c>
      <c r="B31" s="11">
        <v>0</v>
      </c>
      <c r="C31" s="11">
        <v>0</v>
      </c>
      <c r="D31" s="11">
        <v>0</v>
      </c>
      <c r="E31" s="11">
        <v>0</v>
      </c>
      <c r="F31" s="11">
        <v>16</v>
      </c>
      <c r="G31" s="11">
        <v>0</v>
      </c>
      <c r="H31" s="11">
        <v>0</v>
      </c>
      <c r="I31" s="12">
        <v>0</v>
      </c>
      <c r="K31" s="17" t="s">
        <v>54</v>
      </c>
      <c r="L31" s="11">
        <v>71</v>
      </c>
      <c r="M31" s="11">
        <v>42</v>
      </c>
      <c r="N31" s="11">
        <v>63</v>
      </c>
      <c r="O31" s="11">
        <v>102</v>
      </c>
      <c r="P31" s="11">
        <v>141</v>
      </c>
      <c r="Q31" s="11">
        <v>108</v>
      </c>
      <c r="R31" s="11">
        <v>112</v>
      </c>
      <c r="S31" s="12">
        <f t="shared" si="1"/>
        <v>3.7037037037037035E-2</v>
      </c>
    </row>
    <row r="32" spans="1:19" x14ac:dyDescent="0.25">
      <c r="A32" s="17" t="s">
        <v>33</v>
      </c>
      <c r="B32" s="11">
        <v>22</v>
      </c>
      <c r="C32" s="11">
        <v>13</v>
      </c>
      <c r="D32" s="11">
        <v>19</v>
      </c>
      <c r="E32" s="11">
        <v>34</v>
      </c>
      <c r="F32" s="11">
        <v>14</v>
      </c>
      <c r="G32" s="11">
        <v>7</v>
      </c>
      <c r="H32" s="11">
        <v>10</v>
      </c>
      <c r="I32" s="12">
        <f>(H32-G32)/G32</f>
        <v>0.42857142857142855</v>
      </c>
      <c r="K32" s="17" t="s">
        <v>19</v>
      </c>
      <c r="L32" s="11">
        <v>158</v>
      </c>
      <c r="M32" s="11">
        <v>107</v>
      </c>
      <c r="N32" s="11">
        <v>224</v>
      </c>
      <c r="O32" s="11">
        <v>191</v>
      </c>
      <c r="P32" s="11">
        <v>133</v>
      </c>
      <c r="Q32" s="11">
        <v>108</v>
      </c>
      <c r="R32" s="11">
        <v>76</v>
      </c>
      <c r="S32" s="12">
        <f t="shared" si="1"/>
        <v>-0.29629629629629628</v>
      </c>
    </row>
    <row r="33" spans="1:19" x14ac:dyDescent="0.25">
      <c r="A33" s="17" t="s">
        <v>31</v>
      </c>
      <c r="B33" s="11">
        <v>25</v>
      </c>
      <c r="C33" s="11">
        <v>28</v>
      </c>
      <c r="D33" s="11">
        <v>13</v>
      </c>
      <c r="E33" s="11">
        <v>13</v>
      </c>
      <c r="F33" s="11">
        <v>14</v>
      </c>
      <c r="G33" s="11">
        <v>11</v>
      </c>
      <c r="H33" s="11">
        <v>8</v>
      </c>
      <c r="I33" s="12">
        <f>(H33-G33)/G33</f>
        <v>-0.27272727272727271</v>
      </c>
      <c r="K33" s="17" t="s">
        <v>34</v>
      </c>
      <c r="L33" s="11">
        <v>299</v>
      </c>
      <c r="M33" s="11">
        <v>535</v>
      </c>
      <c r="N33" s="11">
        <v>389</v>
      </c>
      <c r="O33" s="11">
        <v>153</v>
      </c>
      <c r="P33" s="11">
        <v>125</v>
      </c>
      <c r="Q33" s="11">
        <v>117</v>
      </c>
      <c r="R33" s="11">
        <v>152</v>
      </c>
      <c r="S33" s="12">
        <f t="shared" si="1"/>
        <v>0.29914529914529914</v>
      </c>
    </row>
    <row r="34" spans="1:19" x14ac:dyDescent="0.25">
      <c r="A34" s="17" t="s">
        <v>66</v>
      </c>
      <c r="B34" s="11">
        <v>10</v>
      </c>
      <c r="C34" s="11">
        <v>29</v>
      </c>
      <c r="D34" s="11">
        <v>2</v>
      </c>
      <c r="E34" s="11">
        <v>9</v>
      </c>
      <c r="F34" s="11">
        <v>14</v>
      </c>
      <c r="G34" s="11">
        <v>0</v>
      </c>
      <c r="H34" s="11">
        <v>0</v>
      </c>
      <c r="I34" s="12">
        <v>0</v>
      </c>
      <c r="K34" s="17" t="s">
        <v>143</v>
      </c>
      <c r="L34" s="11">
        <v>0</v>
      </c>
      <c r="M34" s="11">
        <v>0</v>
      </c>
      <c r="N34" s="11">
        <v>0</v>
      </c>
      <c r="O34" s="11">
        <v>0</v>
      </c>
      <c r="P34" s="11">
        <v>104</v>
      </c>
      <c r="Q34" s="11">
        <v>0</v>
      </c>
      <c r="R34" s="11">
        <v>0</v>
      </c>
      <c r="S34" s="12">
        <v>0</v>
      </c>
    </row>
    <row r="35" spans="1:19" x14ac:dyDescent="0.25">
      <c r="A35" s="17" t="s">
        <v>16</v>
      </c>
      <c r="B35" s="11">
        <v>22</v>
      </c>
      <c r="C35" s="11">
        <v>19</v>
      </c>
      <c r="D35" s="11">
        <v>5</v>
      </c>
      <c r="E35" s="11">
        <v>10</v>
      </c>
      <c r="F35" s="11">
        <v>12</v>
      </c>
      <c r="G35" s="11">
        <v>10</v>
      </c>
      <c r="H35" s="11">
        <v>3</v>
      </c>
      <c r="I35" s="12">
        <f>(H35-G35)/G35</f>
        <v>-0.7</v>
      </c>
      <c r="K35" s="17" t="s">
        <v>44</v>
      </c>
      <c r="L35" s="11">
        <v>16</v>
      </c>
      <c r="M35" s="11">
        <v>30</v>
      </c>
      <c r="N35" s="11">
        <v>36</v>
      </c>
      <c r="O35" s="11">
        <v>52</v>
      </c>
      <c r="P35" s="11">
        <v>82</v>
      </c>
      <c r="Q35" s="11">
        <v>67</v>
      </c>
      <c r="R35" s="11">
        <v>96</v>
      </c>
      <c r="S35" s="12">
        <f t="shared" ref="S35:S44" si="2">(R35-Q35)/Q35</f>
        <v>0.43283582089552236</v>
      </c>
    </row>
    <row r="36" spans="1:19" x14ac:dyDescent="0.25">
      <c r="A36" s="17" t="s">
        <v>8</v>
      </c>
      <c r="B36" s="11">
        <v>13</v>
      </c>
      <c r="C36" s="11">
        <v>18</v>
      </c>
      <c r="D36" s="11">
        <v>12</v>
      </c>
      <c r="E36" s="11">
        <v>18</v>
      </c>
      <c r="F36" s="11">
        <v>8</v>
      </c>
      <c r="G36" s="11">
        <v>5</v>
      </c>
      <c r="H36" s="11">
        <v>17</v>
      </c>
      <c r="I36" s="12">
        <f>(H36-G36)/G36</f>
        <v>2.4</v>
      </c>
      <c r="K36" s="17" t="s">
        <v>9</v>
      </c>
      <c r="L36" s="11">
        <v>65</v>
      </c>
      <c r="M36" s="11">
        <v>123</v>
      </c>
      <c r="N36" s="11">
        <v>146</v>
      </c>
      <c r="O36" s="11">
        <v>95</v>
      </c>
      <c r="P36" s="11">
        <v>73</v>
      </c>
      <c r="Q36" s="11">
        <v>46</v>
      </c>
      <c r="R36" s="11">
        <v>38</v>
      </c>
      <c r="S36" s="12">
        <f t="shared" si="2"/>
        <v>-0.17391304347826086</v>
      </c>
    </row>
    <row r="37" spans="1:19" x14ac:dyDescent="0.25">
      <c r="A37" s="17" t="s">
        <v>23</v>
      </c>
      <c r="B37" s="11">
        <v>7</v>
      </c>
      <c r="C37" s="11">
        <v>6</v>
      </c>
      <c r="D37" s="11">
        <v>3</v>
      </c>
      <c r="E37" s="11">
        <v>4</v>
      </c>
      <c r="F37" s="11">
        <v>8</v>
      </c>
      <c r="G37" s="11">
        <v>8</v>
      </c>
      <c r="H37" s="11">
        <v>0</v>
      </c>
      <c r="I37" s="12">
        <f>(H37-G37)/G37</f>
        <v>-1</v>
      </c>
      <c r="K37" s="17" t="s">
        <v>43</v>
      </c>
      <c r="L37" s="11">
        <v>56</v>
      </c>
      <c r="M37" s="11">
        <v>26</v>
      </c>
      <c r="N37" s="11">
        <v>71</v>
      </c>
      <c r="O37" s="11">
        <v>109</v>
      </c>
      <c r="P37" s="11">
        <v>61</v>
      </c>
      <c r="Q37" s="11">
        <v>2</v>
      </c>
      <c r="R37" s="11">
        <v>1</v>
      </c>
      <c r="S37" s="12">
        <f t="shared" si="2"/>
        <v>-0.5</v>
      </c>
    </row>
    <row r="38" spans="1:19" x14ac:dyDescent="0.25">
      <c r="A38" s="17" t="s">
        <v>64</v>
      </c>
      <c r="B38" s="11">
        <v>2</v>
      </c>
      <c r="C38" s="11">
        <v>0</v>
      </c>
      <c r="D38" s="11">
        <v>0</v>
      </c>
      <c r="E38" s="11">
        <v>2</v>
      </c>
      <c r="F38" s="11">
        <v>8</v>
      </c>
      <c r="G38" s="11">
        <v>7</v>
      </c>
      <c r="H38" s="11">
        <v>0</v>
      </c>
      <c r="I38" s="12">
        <v>0</v>
      </c>
      <c r="K38" s="17" t="s">
        <v>33</v>
      </c>
      <c r="L38" s="11">
        <v>77</v>
      </c>
      <c r="M38" s="11">
        <v>75</v>
      </c>
      <c r="N38" s="11">
        <v>79</v>
      </c>
      <c r="O38" s="11">
        <v>95</v>
      </c>
      <c r="P38" s="11">
        <v>38</v>
      </c>
      <c r="Q38" s="11">
        <v>31</v>
      </c>
      <c r="R38" s="11">
        <v>58</v>
      </c>
      <c r="S38" s="12">
        <f t="shared" si="2"/>
        <v>0.87096774193548387</v>
      </c>
    </row>
    <row r="39" spans="1:19" x14ac:dyDescent="0.25">
      <c r="A39" s="17" t="s">
        <v>25</v>
      </c>
      <c r="B39" s="11">
        <v>13</v>
      </c>
      <c r="C39" s="11">
        <v>11</v>
      </c>
      <c r="D39" s="11">
        <v>20</v>
      </c>
      <c r="E39" s="11">
        <v>6</v>
      </c>
      <c r="F39" s="11">
        <v>5</v>
      </c>
      <c r="G39" s="11">
        <v>3</v>
      </c>
      <c r="H39" s="11">
        <v>1</v>
      </c>
      <c r="I39" s="12">
        <f>(H39-G39)/G39</f>
        <v>-0.66666666666666663</v>
      </c>
      <c r="K39" s="17" t="s">
        <v>36</v>
      </c>
      <c r="L39" s="11">
        <v>47</v>
      </c>
      <c r="M39" s="11">
        <v>29</v>
      </c>
      <c r="N39" s="11">
        <v>61</v>
      </c>
      <c r="O39" s="11">
        <v>107</v>
      </c>
      <c r="P39" s="11">
        <v>36</v>
      </c>
      <c r="Q39" s="11">
        <v>2</v>
      </c>
      <c r="R39" s="11">
        <v>2</v>
      </c>
      <c r="S39" s="12">
        <f t="shared" si="2"/>
        <v>0</v>
      </c>
    </row>
    <row r="40" spans="1:19" x14ac:dyDescent="0.25">
      <c r="A40" s="17" t="s">
        <v>54</v>
      </c>
      <c r="B40" s="11">
        <v>0</v>
      </c>
      <c r="C40" s="11">
        <v>3</v>
      </c>
      <c r="D40" s="11">
        <v>3</v>
      </c>
      <c r="E40" s="11">
        <v>5</v>
      </c>
      <c r="F40" s="11">
        <v>5</v>
      </c>
      <c r="G40" s="11">
        <v>2</v>
      </c>
      <c r="H40" s="11">
        <v>5</v>
      </c>
      <c r="I40" s="12">
        <v>0</v>
      </c>
      <c r="K40" s="17" t="s">
        <v>13</v>
      </c>
      <c r="L40" s="11">
        <v>57</v>
      </c>
      <c r="M40" s="11">
        <v>69</v>
      </c>
      <c r="N40" s="11">
        <v>32</v>
      </c>
      <c r="O40" s="11">
        <v>35</v>
      </c>
      <c r="P40" s="11">
        <v>33</v>
      </c>
      <c r="Q40" s="11">
        <v>9</v>
      </c>
      <c r="R40" s="11">
        <v>8</v>
      </c>
      <c r="S40" s="12">
        <f t="shared" si="2"/>
        <v>-0.1111111111111111</v>
      </c>
    </row>
    <row r="41" spans="1:19" x14ac:dyDescent="0.25">
      <c r="A41" s="17" t="s">
        <v>61</v>
      </c>
      <c r="B41" s="11">
        <v>0</v>
      </c>
      <c r="C41" s="11">
        <v>1</v>
      </c>
      <c r="D41" s="11">
        <v>0</v>
      </c>
      <c r="E41" s="11">
        <v>0</v>
      </c>
      <c r="F41" s="11">
        <v>5</v>
      </c>
      <c r="G41" s="11">
        <v>5</v>
      </c>
      <c r="H41" s="11">
        <v>0</v>
      </c>
      <c r="I41" s="12">
        <f t="shared" ref="I41:I46" si="3">(H41-G41)/G41</f>
        <v>-1</v>
      </c>
      <c r="K41" s="17" t="s">
        <v>6</v>
      </c>
      <c r="L41" s="11">
        <v>5777</v>
      </c>
      <c r="M41" s="11">
        <v>52</v>
      </c>
      <c r="N41" s="11">
        <v>59</v>
      </c>
      <c r="O41" s="11">
        <v>44</v>
      </c>
      <c r="P41" s="11">
        <v>22</v>
      </c>
      <c r="Q41" s="11">
        <v>19</v>
      </c>
      <c r="R41" s="11">
        <v>13</v>
      </c>
      <c r="S41" s="12">
        <f t="shared" si="2"/>
        <v>-0.31578947368421051</v>
      </c>
    </row>
    <row r="42" spans="1:19" x14ac:dyDescent="0.25">
      <c r="A42" s="17" t="s">
        <v>58</v>
      </c>
      <c r="B42" s="11">
        <v>9</v>
      </c>
      <c r="C42" s="11">
        <v>2</v>
      </c>
      <c r="D42" s="11">
        <v>9</v>
      </c>
      <c r="E42" s="11">
        <v>1</v>
      </c>
      <c r="F42" s="11">
        <v>4</v>
      </c>
      <c r="G42" s="11">
        <v>2</v>
      </c>
      <c r="H42" s="11">
        <v>7</v>
      </c>
      <c r="I42" s="12">
        <f t="shared" si="3"/>
        <v>2.5</v>
      </c>
      <c r="K42" s="17" t="s">
        <v>48</v>
      </c>
      <c r="L42" s="11">
        <v>64</v>
      </c>
      <c r="M42" s="11">
        <v>62</v>
      </c>
      <c r="N42" s="11">
        <v>114</v>
      </c>
      <c r="O42" s="11">
        <v>43</v>
      </c>
      <c r="P42" s="11">
        <v>21</v>
      </c>
      <c r="Q42" s="11">
        <v>17</v>
      </c>
      <c r="R42" s="11">
        <v>53</v>
      </c>
      <c r="S42" s="12">
        <f t="shared" si="2"/>
        <v>2.1176470588235294</v>
      </c>
    </row>
    <row r="43" spans="1:19" x14ac:dyDescent="0.25">
      <c r="A43" s="17" t="s">
        <v>37</v>
      </c>
      <c r="B43" s="11">
        <v>3</v>
      </c>
      <c r="C43" s="11">
        <v>5</v>
      </c>
      <c r="D43" s="11">
        <v>4</v>
      </c>
      <c r="E43" s="11">
        <v>3</v>
      </c>
      <c r="F43" s="11">
        <v>4</v>
      </c>
      <c r="G43" s="11">
        <v>4</v>
      </c>
      <c r="H43" s="11">
        <v>4</v>
      </c>
      <c r="I43" s="12">
        <f t="shared" si="3"/>
        <v>0</v>
      </c>
      <c r="K43" s="17" t="s">
        <v>32</v>
      </c>
      <c r="L43" s="11">
        <v>9</v>
      </c>
      <c r="M43" s="11">
        <v>13</v>
      </c>
      <c r="N43" s="11">
        <v>26</v>
      </c>
      <c r="O43" s="11">
        <v>22</v>
      </c>
      <c r="P43" s="11">
        <v>21</v>
      </c>
      <c r="Q43" s="11">
        <v>14</v>
      </c>
      <c r="R43" s="11">
        <v>18</v>
      </c>
      <c r="S43" s="12">
        <f t="shared" si="2"/>
        <v>0.2857142857142857</v>
      </c>
    </row>
    <row r="44" spans="1:19" x14ac:dyDescent="0.25">
      <c r="A44" s="17" t="s">
        <v>52</v>
      </c>
      <c r="B44" s="11">
        <v>3</v>
      </c>
      <c r="C44" s="11">
        <v>3</v>
      </c>
      <c r="D44" s="11">
        <v>3</v>
      </c>
      <c r="E44" s="11">
        <v>5</v>
      </c>
      <c r="F44" s="11">
        <v>4</v>
      </c>
      <c r="G44" s="11">
        <v>4</v>
      </c>
      <c r="H44" s="11">
        <v>3</v>
      </c>
      <c r="I44" s="12">
        <f t="shared" si="3"/>
        <v>-0.25</v>
      </c>
      <c r="K44" s="17" t="s">
        <v>47</v>
      </c>
      <c r="L44" s="11">
        <v>21</v>
      </c>
      <c r="M44" s="11">
        <v>20</v>
      </c>
      <c r="N44" s="11">
        <v>24</v>
      </c>
      <c r="O44" s="11">
        <v>12</v>
      </c>
      <c r="P44" s="11">
        <v>16</v>
      </c>
      <c r="Q44" s="11">
        <v>9</v>
      </c>
      <c r="R44" s="11">
        <v>50</v>
      </c>
      <c r="S44" s="12">
        <f t="shared" si="2"/>
        <v>4.5555555555555554</v>
      </c>
    </row>
    <row r="45" spans="1:19" x14ac:dyDescent="0.25">
      <c r="A45" s="17" t="s">
        <v>13</v>
      </c>
      <c r="B45" s="11">
        <v>7</v>
      </c>
      <c r="C45" s="11">
        <v>5</v>
      </c>
      <c r="D45" s="11">
        <v>7</v>
      </c>
      <c r="E45" s="11">
        <v>9</v>
      </c>
      <c r="F45" s="11">
        <v>3</v>
      </c>
      <c r="G45" s="11">
        <v>3</v>
      </c>
      <c r="H45" s="11">
        <v>7</v>
      </c>
      <c r="I45" s="12">
        <f t="shared" si="3"/>
        <v>1.3333333333333333</v>
      </c>
      <c r="K45" s="17" t="s">
        <v>24</v>
      </c>
      <c r="L45" s="11">
        <v>14</v>
      </c>
      <c r="M45" s="11">
        <v>25</v>
      </c>
      <c r="N45" s="11">
        <v>18</v>
      </c>
      <c r="O45" s="11">
        <v>33</v>
      </c>
      <c r="P45" s="11">
        <v>14</v>
      </c>
      <c r="Q45" s="11">
        <v>1</v>
      </c>
      <c r="R45" s="11">
        <v>2</v>
      </c>
      <c r="S45" s="12">
        <v>0</v>
      </c>
    </row>
    <row r="46" spans="1:19" x14ac:dyDescent="0.25">
      <c r="A46" s="17" t="s">
        <v>17</v>
      </c>
      <c r="B46" s="11">
        <v>6</v>
      </c>
      <c r="C46" s="11">
        <v>8</v>
      </c>
      <c r="D46" s="11">
        <v>4</v>
      </c>
      <c r="E46" s="11">
        <v>1</v>
      </c>
      <c r="F46" s="11">
        <v>3</v>
      </c>
      <c r="G46" s="11">
        <v>3</v>
      </c>
      <c r="H46" s="11">
        <v>4</v>
      </c>
      <c r="I46" s="12">
        <f t="shared" si="3"/>
        <v>0.33333333333333331</v>
      </c>
      <c r="K46" s="17" t="s">
        <v>17</v>
      </c>
      <c r="L46" s="11">
        <v>35</v>
      </c>
      <c r="M46" s="11">
        <v>11</v>
      </c>
      <c r="N46" s="11">
        <v>31</v>
      </c>
      <c r="O46" s="11">
        <v>10</v>
      </c>
      <c r="P46" s="11">
        <v>14</v>
      </c>
      <c r="Q46" s="11">
        <v>2</v>
      </c>
      <c r="R46" s="11">
        <v>2</v>
      </c>
      <c r="S46" s="12">
        <v>0</v>
      </c>
    </row>
    <row r="47" spans="1:19" x14ac:dyDescent="0.25">
      <c r="A47" s="17" t="s">
        <v>36</v>
      </c>
      <c r="B47" s="11">
        <v>5</v>
      </c>
      <c r="C47" s="11">
        <v>2</v>
      </c>
      <c r="D47" s="11">
        <v>5</v>
      </c>
      <c r="E47" s="11">
        <v>2</v>
      </c>
      <c r="F47" s="11">
        <v>3</v>
      </c>
      <c r="G47" s="11">
        <v>2</v>
      </c>
      <c r="H47" s="11">
        <v>0</v>
      </c>
      <c r="I47" s="12">
        <v>0</v>
      </c>
      <c r="K47" s="17" t="s">
        <v>25</v>
      </c>
      <c r="L47" s="11">
        <v>75</v>
      </c>
      <c r="M47" s="11">
        <v>59</v>
      </c>
      <c r="N47" s="11">
        <v>33</v>
      </c>
      <c r="O47" s="11">
        <v>18</v>
      </c>
      <c r="P47" s="11">
        <v>10</v>
      </c>
      <c r="Q47" s="11">
        <v>8</v>
      </c>
      <c r="R47" s="11">
        <v>1</v>
      </c>
      <c r="S47" s="12">
        <f>(R47-Q47)/Q47</f>
        <v>-0.875</v>
      </c>
    </row>
    <row r="48" spans="1:19" x14ac:dyDescent="0.25">
      <c r="A48" s="17" t="s">
        <v>32</v>
      </c>
      <c r="B48" s="11">
        <v>1</v>
      </c>
      <c r="C48" s="11">
        <v>0</v>
      </c>
      <c r="D48" s="11">
        <v>0</v>
      </c>
      <c r="E48" s="11">
        <v>0</v>
      </c>
      <c r="F48" s="11">
        <v>3</v>
      </c>
      <c r="G48" s="11">
        <v>3</v>
      </c>
      <c r="H48" s="11">
        <v>0</v>
      </c>
      <c r="I48" s="12">
        <v>0</v>
      </c>
      <c r="K48" s="17" t="s">
        <v>58</v>
      </c>
      <c r="L48" s="11">
        <v>8</v>
      </c>
      <c r="M48" s="11">
        <v>46</v>
      </c>
      <c r="N48" s="11">
        <v>46</v>
      </c>
      <c r="O48" s="11">
        <v>40</v>
      </c>
      <c r="P48" s="11">
        <v>10</v>
      </c>
      <c r="Q48" s="11">
        <v>0</v>
      </c>
      <c r="R48" s="11">
        <v>0</v>
      </c>
      <c r="S48" s="12">
        <v>0</v>
      </c>
    </row>
    <row r="49" spans="1:19" x14ac:dyDescent="0.25">
      <c r="A49" s="17" t="s">
        <v>26</v>
      </c>
      <c r="B49" s="11">
        <v>0</v>
      </c>
      <c r="C49" s="11">
        <v>0</v>
      </c>
      <c r="D49" s="11">
        <v>1</v>
      </c>
      <c r="E49" s="11">
        <v>0</v>
      </c>
      <c r="F49" s="11">
        <v>3</v>
      </c>
      <c r="G49" s="11">
        <v>1</v>
      </c>
      <c r="H49" s="11">
        <v>1</v>
      </c>
      <c r="I49" s="12">
        <f>(H49-G49)/G49</f>
        <v>0</v>
      </c>
      <c r="K49" s="17" t="s">
        <v>30</v>
      </c>
      <c r="L49" s="11">
        <v>21</v>
      </c>
      <c r="M49" s="11">
        <v>10</v>
      </c>
      <c r="N49" s="11">
        <v>28</v>
      </c>
      <c r="O49" s="11">
        <v>31</v>
      </c>
      <c r="P49" s="11">
        <v>9</v>
      </c>
      <c r="Q49" s="11">
        <v>0</v>
      </c>
      <c r="R49" s="11">
        <v>0</v>
      </c>
      <c r="S49" s="12">
        <v>0</v>
      </c>
    </row>
    <row r="50" spans="1:19" x14ac:dyDescent="0.25">
      <c r="A50" s="17" t="s">
        <v>24</v>
      </c>
      <c r="B50" s="11">
        <v>15</v>
      </c>
      <c r="C50" s="11">
        <v>19</v>
      </c>
      <c r="D50" s="11">
        <v>1</v>
      </c>
      <c r="E50" s="11">
        <v>0</v>
      </c>
      <c r="F50" s="11">
        <v>2</v>
      </c>
      <c r="G50" s="11">
        <v>2</v>
      </c>
      <c r="H50" s="11">
        <v>1</v>
      </c>
      <c r="I50" s="12">
        <f>(H50-G50)/G50</f>
        <v>-0.5</v>
      </c>
      <c r="K50" s="17" t="s">
        <v>135</v>
      </c>
      <c r="L50" s="11">
        <v>0</v>
      </c>
      <c r="M50" s="11">
        <v>0</v>
      </c>
      <c r="N50" s="11">
        <v>0</v>
      </c>
      <c r="O50" s="11">
        <v>0</v>
      </c>
      <c r="P50" s="11">
        <v>9</v>
      </c>
      <c r="Q50" s="11">
        <v>5</v>
      </c>
      <c r="R50" s="11">
        <v>4</v>
      </c>
      <c r="S50" s="12">
        <v>0</v>
      </c>
    </row>
    <row r="51" spans="1:19" x14ac:dyDescent="0.25">
      <c r="A51" s="17" t="s">
        <v>53</v>
      </c>
      <c r="B51" s="11">
        <v>7</v>
      </c>
      <c r="C51" s="11">
        <v>2</v>
      </c>
      <c r="D51" s="11">
        <v>0</v>
      </c>
      <c r="E51" s="11">
        <v>0</v>
      </c>
      <c r="F51" s="11">
        <v>2</v>
      </c>
      <c r="G51" s="11">
        <v>1</v>
      </c>
      <c r="H51" s="11">
        <v>0</v>
      </c>
      <c r="I51" s="12">
        <v>0</v>
      </c>
      <c r="K51" s="17" t="s">
        <v>65</v>
      </c>
      <c r="L51" s="11">
        <v>4</v>
      </c>
      <c r="M51" s="11">
        <v>51</v>
      </c>
      <c r="N51" s="11">
        <v>84</v>
      </c>
      <c r="O51" s="11">
        <v>11</v>
      </c>
      <c r="P51" s="11">
        <v>8</v>
      </c>
      <c r="Q51" s="11">
        <v>3</v>
      </c>
      <c r="R51" s="11">
        <v>7</v>
      </c>
      <c r="S51" s="12">
        <f>(R51-Q51)/Q51</f>
        <v>1.3333333333333333</v>
      </c>
    </row>
    <row r="52" spans="1:19" x14ac:dyDescent="0.25">
      <c r="A52" s="17" t="s">
        <v>50</v>
      </c>
      <c r="B52" s="11">
        <v>2</v>
      </c>
      <c r="C52" s="11">
        <v>1</v>
      </c>
      <c r="D52" s="11">
        <v>0</v>
      </c>
      <c r="E52" s="11">
        <v>0</v>
      </c>
      <c r="F52" s="11">
        <v>1</v>
      </c>
      <c r="G52" s="11">
        <v>1</v>
      </c>
      <c r="H52" s="11">
        <v>2</v>
      </c>
      <c r="I52" s="12">
        <v>0</v>
      </c>
      <c r="K52" s="17" t="s">
        <v>16</v>
      </c>
      <c r="L52" s="11">
        <v>86</v>
      </c>
      <c r="M52" s="11">
        <v>37</v>
      </c>
      <c r="N52" s="11">
        <v>34</v>
      </c>
      <c r="O52" s="11">
        <v>8</v>
      </c>
      <c r="P52" s="11">
        <v>7</v>
      </c>
      <c r="Q52" s="11">
        <v>4</v>
      </c>
      <c r="R52" s="11">
        <v>32</v>
      </c>
      <c r="S52" s="12">
        <f>(R52-Q52)/Q52</f>
        <v>7</v>
      </c>
    </row>
    <row r="53" spans="1:19" x14ac:dyDescent="0.25">
      <c r="A53" s="17" t="s">
        <v>62</v>
      </c>
      <c r="B53" s="11">
        <v>0</v>
      </c>
      <c r="C53" s="11">
        <v>0</v>
      </c>
      <c r="D53" s="11">
        <v>0</v>
      </c>
      <c r="E53" s="11">
        <v>0</v>
      </c>
      <c r="F53" s="11">
        <v>1</v>
      </c>
      <c r="G53" s="11">
        <v>0</v>
      </c>
      <c r="H53" s="11">
        <v>0</v>
      </c>
      <c r="I53" s="12">
        <v>0</v>
      </c>
      <c r="K53" s="17" t="s">
        <v>26</v>
      </c>
      <c r="L53" s="11">
        <v>4</v>
      </c>
      <c r="M53" s="11">
        <v>3</v>
      </c>
      <c r="N53" s="11">
        <v>2</v>
      </c>
      <c r="O53" s="11">
        <v>5</v>
      </c>
      <c r="P53" s="11">
        <v>6</v>
      </c>
      <c r="Q53" s="11">
        <v>3</v>
      </c>
      <c r="R53" s="11">
        <v>0</v>
      </c>
      <c r="S53" s="12">
        <v>0</v>
      </c>
    </row>
    <row r="54" spans="1:19" x14ac:dyDescent="0.25">
      <c r="A54" s="17" t="s">
        <v>138</v>
      </c>
      <c r="B54" s="11">
        <v>0</v>
      </c>
      <c r="C54" s="11">
        <v>0</v>
      </c>
      <c r="D54" s="11">
        <v>0</v>
      </c>
      <c r="E54" s="11">
        <v>0</v>
      </c>
      <c r="F54" s="11">
        <v>1</v>
      </c>
      <c r="G54" s="11">
        <v>1</v>
      </c>
      <c r="H54" s="11">
        <v>0</v>
      </c>
      <c r="I54" s="12">
        <v>0</v>
      </c>
      <c r="K54" s="17" t="s">
        <v>37</v>
      </c>
      <c r="L54" s="11">
        <v>1</v>
      </c>
      <c r="M54" s="11">
        <v>1</v>
      </c>
      <c r="N54" s="11">
        <v>0</v>
      </c>
      <c r="O54" s="11">
        <v>2</v>
      </c>
      <c r="P54" s="11">
        <v>6</v>
      </c>
      <c r="Q54" s="11">
        <v>3</v>
      </c>
      <c r="R54" s="11">
        <v>0</v>
      </c>
      <c r="S54" s="12">
        <v>0</v>
      </c>
    </row>
    <row r="55" spans="1:19" x14ac:dyDescent="0.25">
      <c r="A55" s="17" t="s">
        <v>57</v>
      </c>
      <c r="B55" s="11">
        <v>344</v>
      </c>
      <c r="C55" s="11">
        <v>447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2">
        <v>0</v>
      </c>
      <c r="K55" s="17" t="s">
        <v>50</v>
      </c>
      <c r="L55" s="11">
        <v>14</v>
      </c>
      <c r="M55" s="11">
        <v>3</v>
      </c>
      <c r="N55" s="11">
        <v>9</v>
      </c>
      <c r="O55" s="11">
        <v>1</v>
      </c>
      <c r="P55" s="11">
        <v>5</v>
      </c>
      <c r="Q55" s="11">
        <v>5</v>
      </c>
      <c r="R55" s="11">
        <v>65</v>
      </c>
      <c r="S55" s="12">
        <v>0</v>
      </c>
    </row>
    <row r="56" spans="1:19" x14ac:dyDescent="0.25">
      <c r="A56" s="17" t="s">
        <v>28</v>
      </c>
      <c r="B56" s="11">
        <v>28</v>
      </c>
      <c r="C56" s="11">
        <v>22</v>
      </c>
      <c r="D56" s="11">
        <v>17</v>
      </c>
      <c r="E56" s="11">
        <v>10</v>
      </c>
      <c r="F56" s="11">
        <v>0</v>
      </c>
      <c r="G56" s="11">
        <v>0</v>
      </c>
      <c r="H56" s="11">
        <v>1</v>
      </c>
      <c r="I56" s="12">
        <v>0</v>
      </c>
      <c r="K56" s="17" t="s">
        <v>61</v>
      </c>
      <c r="L56" s="11">
        <v>1</v>
      </c>
      <c r="M56" s="11">
        <v>2</v>
      </c>
      <c r="N56" s="11">
        <v>1</v>
      </c>
      <c r="O56" s="11">
        <v>1</v>
      </c>
      <c r="P56" s="11">
        <v>4</v>
      </c>
      <c r="Q56" s="11">
        <v>2</v>
      </c>
      <c r="R56" s="11">
        <v>0</v>
      </c>
      <c r="S56" s="12">
        <v>0</v>
      </c>
    </row>
    <row r="57" spans="1:19" x14ac:dyDescent="0.25">
      <c r="A57" s="17" t="s">
        <v>34</v>
      </c>
      <c r="B57" s="11">
        <v>5</v>
      </c>
      <c r="C57" s="11">
        <v>3</v>
      </c>
      <c r="D57" s="11">
        <v>8</v>
      </c>
      <c r="E57" s="11">
        <v>1</v>
      </c>
      <c r="F57" s="11">
        <v>0</v>
      </c>
      <c r="G57" s="11">
        <v>0</v>
      </c>
      <c r="H57" s="11">
        <v>1</v>
      </c>
      <c r="I57" s="12">
        <v>0</v>
      </c>
      <c r="K57" s="17" t="s">
        <v>3</v>
      </c>
      <c r="L57" s="11">
        <v>0</v>
      </c>
      <c r="M57" s="11">
        <v>0</v>
      </c>
      <c r="N57" s="11">
        <v>27</v>
      </c>
      <c r="O57" s="11">
        <v>15</v>
      </c>
      <c r="P57" s="11">
        <v>3</v>
      </c>
      <c r="Q57" s="11">
        <v>1</v>
      </c>
      <c r="R57" s="11">
        <v>0</v>
      </c>
      <c r="S57" s="12">
        <v>0</v>
      </c>
    </row>
    <row r="58" spans="1:19" x14ac:dyDescent="0.25">
      <c r="A58" s="17" t="s">
        <v>48</v>
      </c>
      <c r="B58" s="11">
        <v>2</v>
      </c>
      <c r="C58" s="11">
        <v>2</v>
      </c>
      <c r="D58" s="11">
        <v>1</v>
      </c>
      <c r="E58" s="11">
        <v>3</v>
      </c>
      <c r="F58" s="11">
        <v>0</v>
      </c>
      <c r="G58" s="11">
        <v>0</v>
      </c>
      <c r="H58" s="11">
        <v>1</v>
      </c>
      <c r="I58" s="12">
        <v>0</v>
      </c>
      <c r="K58" s="17" t="s">
        <v>55</v>
      </c>
      <c r="L58" s="11">
        <v>10</v>
      </c>
      <c r="M58" s="11">
        <v>0</v>
      </c>
      <c r="N58" s="11">
        <v>0</v>
      </c>
      <c r="O58" s="11">
        <v>3</v>
      </c>
      <c r="P58" s="11">
        <v>2</v>
      </c>
      <c r="Q58" s="11">
        <v>0</v>
      </c>
      <c r="R58" s="11">
        <v>0</v>
      </c>
      <c r="S58" s="12">
        <v>0</v>
      </c>
    </row>
    <row r="59" spans="1:19" x14ac:dyDescent="0.25">
      <c r="A59" s="17" t="s">
        <v>43</v>
      </c>
      <c r="B59" s="11">
        <v>1</v>
      </c>
      <c r="C59" s="11">
        <v>5</v>
      </c>
      <c r="D59" s="11">
        <v>1</v>
      </c>
      <c r="E59" s="11">
        <v>0</v>
      </c>
      <c r="F59" s="11">
        <v>0</v>
      </c>
      <c r="G59" s="11">
        <v>0</v>
      </c>
      <c r="H59" s="11">
        <v>0</v>
      </c>
      <c r="I59" s="12">
        <v>0</v>
      </c>
      <c r="K59" s="17" t="s">
        <v>42</v>
      </c>
      <c r="L59" s="11">
        <v>12</v>
      </c>
      <c r="M59" s="11">
        <v>22</v>
      </c>
      <c r="N59" s="11">
        <v>14</v>
      </c>
      <c r="O59" s="11">
        <v>2</v>
      </c>
      <c r="P59" s="11">
        <v>1</v>
      </c>
      <c r="Q59" s="11">
        <v>1</v>
      </c>
      <c r="R59" s="11">
        <v>1</v>
      </c>
      <c r="S59" s="12">
        <f>(R59-Q59)/Q59</f>
        <v>0</v>
      </c>
    </row>
    <row r="60" spans="1:19" x14ac:dyDescent="0.25">
      <c r="A60" s="17" t="s">
        <v>3</v>
      </c>
      <c r="B60" s="11">
        <v>2</v>
      </c>
      <c r="C60" s="11">
        <v>4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2">
        <v>0</v>
      </c>
      <c r="K60" s="17" t="s">
        <v>59</v>
      </c>
      <c r="L60" s="11">
        <v>1</v>
      </c>
      <c r="M60" s="11">
        <v>0</v>
      </c>
      <c r="N60" s="11">
        <v>3</v>
      </c>
      <c r="O60" s="11">
        <v>0</v>
      </c>
      <c r="P60" s="11">
        <v>1</v>
      </c>
      <c r="Q60" s="11">
        <v>1</v>
      </c>
      <c r="R60" s="11">
        <v>0</v>
      </c>
      <c r="S60" s="12">
        <v>0</v>
      </c>
    </row>
    <row r="61" spans="1:19" x14ac:dyDescent="0.25">
      <c r="A61" s="17" t="s">
        <v>60</v>
      </c>
      <c r="B61" s="11">
        <v>0</v>
      </c>
      <c r="C61" s="11">
        <v>5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2">
        <v>0</v>
      </c>
      <c r="K61" s="17" t="s">
        <v>10</v>
      </c>
      <c r="L61" s="11">
        <v>0</v>
      </c>
      <c r="M61" s="11">
        <v>0</v>
      </c>
      <c r="N61" s="11">
        <v>38</v>
      </c>
      <c r="O61" s="11">
        <v>1</v>
      </c>
      <c r="P61" s="11">
        <v>0</v>
      </c>
      <c r="Q61" s="11">
        <v>0</v>
      </c>
      <c r="R61" s="11">
        <v>0</v>
      </c>
      <c r="S61" s="12">
        <v>0</v>
      </c>
    </row>
    <row r="62" spans="1:19" x14ac:dyDescent="0.25">
      <c r="A62" s="17" t="s">
        <v>10</v>
      </c>
      <c r="B62" s="11">
        <v>3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2">
        <v>0</v>
      </c>
      <c r="K62" s="17" t="s">
        <v>60</v>
      </c>
      <c r="L62" s="11">
        <v>17</v>
      </c>
      <c r="M62" s="11">
        <v>8</v>
      </c>
      <c r="N62" s="11">
        <v>5</v>
      </c>
      <c r="O62" s="11">
        <v>2</v>
      </c>
      <c r="P62" s="11">
        <v>0</v>
      </c>
      <c r="Q62" s="11">
        <v>0</v>
      </c>
      <c r="R62" s="11">
        <v>0</v>
      </c>
      <c r="S62" s="12">
        <v>0</v>
      </c>
    </row>
    <row r="63" spans="1:19" x14ac:dyDescent="0.25">
      <c r="A63" s="17" t="s">
        <v>30</v>
      </c>
      <c r="B63" s="11">
        <v>2</v>
      </c>
      <c r="C63" s="11">
        <v>0</v>
      </c>
      <c r="D63" s="11">
        <v>0</v>
      </c>
      <c r="E63" s="11">
        <v>1</v>
      </c>
      <c r="F63" s="11">
        <v>0</v>
      </c>
      <c r="G63" s="11">
        <v>0</v>
      </c>
      <c r="H63" s="11">
        <v>1</v>
      </c>
      <c r="I63" s="12">
        <v>0</v>
      </c>
      <c r="K63" s="17" t="s">
        <v>57</v>
      </c>
      <c r="L63" s="11">
        <v>2</v>
      </c>
      <c r="M63" s="11">
        <v>5</v>
      </c>
      <c r="N63" s="11">
        <v>1</v>
      </c>
      <c r="O63" s="11">
        <v>0</v>
      </c>
      <c r="P63" s="11">
        <v>0</v>
      </c>
      <c r="Q63" s="11">
        <v>0</v>
      </c>
      <c r="R63" s="11">
        <v>0</v>
      </c>
      <c r="S63" s="12">
        <v>0</v>
      </c>
    </row>
    <row r="64" spans="1:19" x14ac:dyDescent="0.25">
      <c r="A64" s="17" t="s">
        <v>27</v>
      </c>
      <c r="B64" s="11">
        <v>0</v>
      </c>
      <c r="C64" s="11">
        <v>0</v>
      </c>
      <c r="D64" s="11">
        <v>1</v>
      </c>
      <c r="E64" s="11">
        <v>1</v>
      </c>
      <c r="F64" s="11">
        <v>0</v>
      </c>
      <c r="G64" s="11">
        <v>0</v>
      </c>
      <c r="H64" s="11">
        <v>2</v>
      </c>
      <c r="I64" s="12">
        <v>0</v>
      </c>
      <c r="K64" s="17" t="s">
        <v>64</v>
      </c>
      <c r="L64" s="11">
        <v>3</v>
      </c>
      <c r="M64" s="11">
        <v>1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2">
        <v>0</v>
      </c>
    </row>
    <row r="65" spans="1:19" x14ac:dyDescent="0.25">
      <c r="A65" s="17" t="s">
        <v>55</v>
      </c>
      <c r="B65" s="11">
        <v>1</v>
      </c>
      <c r="C65" s="11">
        <v>1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2">
        <v>0</v>
      </c>
      <c r="K65" s="17" t="s">
        <v>63</v>
      </c>
      <c r="L65" s="11">
        <v>0</v>
      </c>
      <c r="M65" s="11">
        <v>0</v>
      </c>
      <c r="N65" s="11">
        <v>1</v>
      </c>
      <c r="O65" s="11">
        <v>0</v>
      </c>
      <c r="P65" s="11">
        <v>0</v>
      </c>
      <c r="Q65" s="11">
        <v>0</v>
      </c>
      <c r="R65" s="11">
        <v>0</v>
      </c>
      <c r="S65" s="12">
        <v>0</v>
      </c>
    </row>
    <row r="66" spans="1:19" x14ac:dyDescent="0.25">
      <c r="A66" s="17" t="s">
        <v>51</v>
      </c>
      <c r="B66" s="11">
        <v>0</v>
      </c>
      <c r="C66" s="11">
        <v>0</v>
      </c>
      <c r="D66" s="11">
        <v>0</v>
      </c>
      <c r="E66" s="11">
        <v>2</v>
      </c>
      <c r="F66" s="11">
        <v>0</v>
      </c>
      <c r="G66" s="11">
        <v>0</v>
      </c>
      <c r="H66" s="11">
        <v>0</v>
      </c>
      <c r="I66" s="12">
        <v>0</v>
      </c>
      <c r="K66" s="17" t="s">
        <v>144</v>
      </c>
      <c r="L66" s="11">
        <v>0</v>
      </c>
      <c r="M66" s="11">
        <v>0</v>
      </c>
      <c r="N66" s="11">
        <v>1</v>
      </c>
      <c r="O66" s="11">
        <v>0</v>
      </c>
      <c r="P66" s="11">
        <v>0</v>
      </c>
      <c r="Q66" s="11">
        <v>0</v>
      </c>
      <c r="R66" s="11">
        <v>0</v>
      </c>
      <c r="S66" s="12">
        <v>0</v>
      </c>
    </row>
    <row r="67" spans="1:19" x14ac:dyDescent="0.25">
      <c r="A67" s="17" t="s">
        <v>76</v>
      </c>
      <c r="B67" s="11">
        <v>0</v>
      </c>
      <c r="C67" s="11">
        <v>0</v>
      </c>
      <c r="D67" s="11">
        <v>0</v>
      </c>
      <c r="E67" s="11">
        <v>1</v>
      </c>
      <c r="F67" s="11">
        <v>0</v>
      </c>
      <c r="G67" s="11">
        <v>0</v>
      </c>
      <c r="H67" s="11">
        <v>0</v>
      </c>
      <c r="I67" s="12">
        <v>0</v>
      </c>
      <c r="K67" s="17" t="s">
        <v>46</v>
      </c>
      <c r="L67" s="11">
        <v>0</v>
      </c>
      <c r="M67" s="11">
        <v>0</v>
      </c>
      <c r="N67" s="11">
        <v>0</v>
      </c>
      <c r="O67" s="11">
        <v>1</v>
      </c>
      <c r="P67" s="11">
        <v>0</v>
      </c>
      <c r="Q67" s="11">
        <v>0</v>
      </c>
      <c r="R67" s="11">
        <v>0</v>
      </c>
      <c r="S67" s="12">
        <v>0</v>
      </c>
    </row>
    <row r="68" spans="1:19" x14ac:dyDescent="0.25">
      <c r="A68" s="17" t="s">
        <v>137</v>
      </c>
      <c r="B68" s="11">
        <v>0</v>
      </c>
      <c r="C68" s="11">
        <v>0</v>
      </c>
      <c r="D68" s="11">
        <v>1</v>
      </c>
      <c r="E68" s="11">
        <v>0</v>
      </c>
      <c r="F68" s="11">
        <v>0</v>
      </c>
      <c r="G68" s="11">
        <v>0</v>
      </c>
      <c r="H68" s="11">
        <v>0</v>
      </c>
      <c r="I68" s="12">
        <v>0</v>
      </c>
      <c r="K68" s="17" t="s">
        <v>67</v>
      </c>
      <c r="L68" s="11">
        <v>0</v>
      </c>
      <c r="M68" s="11">
        <v>0</v>
      </c>
      <c r="N68" s="11">
        <v>0</v>
      </c>
      <c r="O68" s="11">
        <v>1</v>
      </c>
      <c r="P68" s="11">
        <v>0</v>
      </c>
      <c r="Q68" s="11">
        <v>0</v>
      </c>
      <c r="R68" s="11">
        <v>0</v>
      </c>
      <c r="S68" s="12">
        <v>0</v>
      </c>
    </row>
    <row r="69" spans="1:19" x14ac:dyDescent="0.25">
      <c r="A69" s="17" t="s">
        <v>63</v>
      </c>
      <c r="B69" s="11">
        <v>1</v>
      </c>
      <c r="C69" s="11">
        <v>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2">
        <v>0</v>
      </c>
      <c r="K69" s="17" t="s">
        <v>137</v>
      </c>
      <c r="L69" s="11">
        <v>0</v>
      </c>
      <c r="M69" s="11">
        <v>0</v>
      </c>
      <c r="N69" s="11">
        <v>0</v>
      </c>
      <c r="O69" s="11">
        <v>1</v>
      </c>
      <c r="P69" s="11">
        <v>0</v>
      </c>
      <c r="Q69" s="11">
        <v>0</v>
      </c>
      <c r="R69" s="11">
        <v>0</v>
      </c>
      <c r="S69" s="12">
        <v>0</v>
      </c>
    </row>
    <row r="70" spans="1:19" x14ac:dyDescent="0.25">
      <c r="A70" s="17" t="s">
        <v>144</v>
      </c>
      <c r="B70" s="11">
        <v>0</v>
      </c>
      <c r="C70" s="11">
        <v>0</v>
      </c>
      <c r="D70" s="11">
        <v>1</v>
      </c>
      <c r="E70" s="11">
        <v>0</v>
      </c>
      <c r="F70" s="11">
        <v>0</v>
      </c>
      <c r="G70" s="11">
        <v>0</v>
      </c>
      <c r="H70" s="11">
        <v>0</v>
      </c>
      <c r="I70" s="12">
        <v>0</v>
      </c>
      <c r="K70" s="18" t="s">
        <v>69</v>
      </c>
      <c r="L70" s="19">
        <v>149502</v>
      </c>
      <c r="M70" s="19">
        <v>137434</v>
      </c>
      <c r="N70" s="19">
        <v>150909</v>
      </c>
      <c r="O70" s="19">
        <v>136048</v>
      </c>
      <c r="P70" s="19">
        <v>129191</v>
      </c>
      <c r="Q70" s="19">
        <f>SUM(Q3:Q69)</f>
        <v>95423</v>
      </c>
      <c r="R70" s="19">
        <f>SUM(R3:R69)</f>
        <v>100923</v>
      </c>
      <c r="S70" s="23">
        <f>(R70-Q70)/Q70</f>
        <v>5.7638095637320141E-2</v>
      </c>
    </row>
    <row r="71" spans="1:19" x14ac:dyDescent="0.25">
      <c r="A71" s="18" t="s">
        <v>69</v>
      </c>
      <c r="B71" s="19">
        <v>871078</v>
      </c>
      <c r="C71" s="19">
        <v>914232</v>
      </c>
      <c r="D71" s="19">
        <v>932356</v>
      </c>
      <c r="E71" s="19">
        <v>899046</v>
      </c>
      <c r="F71" s="19">
        <v>873613</v>
      </c>
      <c r="G71" s="19">
        <f>SUM(G3:G70)</f>
        <v>687138</v>
      </c>
      <c r="H71" s="19">
        <f t="shared" ref="H71" si="4">SUM(H3:H70)</f>
        <v>743800</v>
      </c>
      <c r="I71" s="20">
        <f>(H71-G71)/G71</f>
        <v>8.2460873943807508E-2</v>
      </c>
    </row>
  </sheetData>
  <mergeCells count="2">
    <mergeCell ref="A1:I1"/>
    <mergeCell ref="K1:S1"/>
  </mergeCells>
  <pageMargins left="0.28999999999999998" right="0.28000000000000003" top="0.75" bottom="0.75" header="0.3" footer="0.3"/>
  <pageSetup paperSize="9" scale="4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CDFF"/>
    <pageSetUpPr fitToPage="1"/>
  </sheetPr>
  <dimension ref="A1:Y36"/>
  <sheetViews>
    <sheetView zoomScale="70" zoomScaleNormal="70" workbookViewId="0">
      <selection activeCell="AA28" sqref="AA28"/>
    </sheetView>
  </sheetViews>
  <sheetFormatPr defaultRowHeight="15" x14ac:dyDescent="0.25"/>
  <cols>
    <col min="1" max="1" width="24.5703125" customWidth="1"/>
    <col min="2" max="9" width="9.140625" style="77" hidden="1" customWidth="1"/>
    <col min="10" max="10" width="12" style="77" hidden="1" customWidth="1"/>
    <col min="11" max="12" width="9.140625" style="77" customWidth="1"/>
    <col min="13" max="13" width="12" style="77" customWidth="1"/>
    <col min="14" max="15" width="9.140625" style="77" customWidth="1"/>
    <col min="16" max="16" width="12" style="77" customWidth="1"/>
    <col min="17" max="18" width="11.140625" style="77" customWidth="1"/>
    <col min="19" max="19" width="9.140625" style="77"/>
    <col min="20" max="21" width="11.140625" style="77" customWidth="1"/>
    <col min="22" max="22" width="9.140625" style="77"/>
  </cols>
  <sheetData>
    <row r="1" spans="1:25" ht="15.75" thickBot="1" x14ac:dyDescent="0.3">
      <c r="A1" s="798" t="s">
        <v>153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799"/>
      <c r="S1" s="799"/>
      <c r="T1" s="799"/>
      <c r="U1" s="799"/>
      <c r="V1" s="799"/>
      <c r="W1" s="799"/>
      <c r="X1" s="799"/>
      <c r="Y1" s="800"/>
    </row>
    <row r="2" spans="1:25" ht="15" customHeight="1" x14ac:dyDescent="0.25">
      <c r="A2" s="801" t="s">
        <v>152</v>
      </c>
      <c r="B2" s="745">
        <v>2012</v>
      </c>
      <c r="C2" s="746"/>
      <c r="D2" s="803" t="s">
        <v>147</v>
      </c>
      <c r="E2" s="745">
        <v>2013</v>
      </c>
      <c r="F2" s="746"/>
      <c r="G2" s="805" t="s">
        <v>148</v>
      </c>
      <c r="H2" s="745">
        <v>2014</v>
      </c>
      <c r="I2" s="746"/>
      <c r="J2" s="803" t="s">
        <v>149</v>
      </c>
      <c r="K2" s="807">
        <v>2015</v>
      </c>
      <c r="L2" s="816"/>
      <c r="M2" s="805" t="s">
        <v>150</v>
      </c>
      <c r="N2" s="807">
        <v>2016</v>
      </c>
      <c r="O2" s="816"/>
      <c r="P2" s="805" t="s">
        <v>151</v>
      </c>
      <c r="Q2" s="807" t="s">
        <v>222</v>
      </c>
      <c r="R2" s="816"/>
      <c r="S2" s="805" t="s">
        <v>87</v>
      </c>
      <c r="T2" s="807" t="s">
        <v>223</v>
      </c>
      <c r="U2" s="816"/>
      <c r="V2" s="805" t="s">
        <v>87</v>
      </c>
      <c r="W2" s="808" t="s">
        <v>83</v>
      </c>
      <c r="X2" s="809"/>
      <c r="Y2" s="810" t="s">
        <v>70</v>
      </c>
    </row>
    <row r="3" spans="1:25" ht="15.75" thickBot="1" x14ac:dyDescent="0.3">
      <c r="A3" s="818"/>
      <c r="B3" s="84" t="s">
        <v>118</v>
      </c>
      <c r="C3" s="373" t="s">
        <v>117</v>
      </c>
      <c r="D3" s="819"/>
      <c r="E3" s="84" t="s">
        <v>118</v>
      </c>
      <c r="F3" s="373" t="s">
        <v>117</v>
      </c>
      <c r="G3" s="817"/>
      <c r="H3" s="84" t="s">
        <v>118</v>
      </c>
      <c r="I3" s="373" t="s">
        <v>117</v>
      </c>
      <c r="J3" s="819"/>
      <c r="K3" s="84" t="s">
        <v>118</v>
      </c>
      <c r="L3" s="373" t="s">
        <v>117</v>
      </c>
      <c r="M3" s="817"/>
      <c r="N3" s="84" t="s">
        <v>118</v>
      </c>
      <c r="O3" s="373" t="s">
        <v>117</v>
      </c>
      <c r="P3" s="817"/>
      <c r="Q3" s="84" t="s">
        <v>118</v>
      </c>
      <c r="R3" s="424" t="s">
        <v>117</v>
      </c>
      <c r="S3" s="817"/>
      <c r="T3" s="84" t="s">
        <v>118</v>
      </c>
      <c r="U3" s="424" t="s">
        <v>117</v>
      </c>
      <c r="V3" s="817"/>
      <c r="W3" s="107" t="s">
        <v>118</v>
      </c>
      <c r="X3" s="108" t="s">
        <v>117</v>
      </c>
      <c r="Y3" s="820"/>
    </row>
    <row r="4" spans="1:25" ht="15.75" thickBot="1" x14ac:dyDescent="0.3">
      <c r="A4" s="90" t="s">
        <v>88</v>
      </c>
      <c r="B4" s="91">
        <f>B5+B6+B7</f>
        <v>37854</v>
      </c>
      <c r="C4" s="92">
        <f t="shared" ref="C4:P4" si="0">C5+C6+C7</f>
        <v>55095</v>
      </c>
      <c r="D4" s="99">
        <f t="shared" si="0"/>
        <v>92949</v>
      </c>
      <c r="E4" s="91">
        <f t="shared" si="0"/>
        <v>32221</v>
      </c>
      <c r="F4" s="92">
        <f t="shared" si="0"/>
        <v>50389</v>
      </c>
      <c r="G4" s="93">
        <f t="shared" si="0"/>
        <v>82610</v>
      </c>
      <c r="H4" s="91">
        <f t="shared" si="0"/>
        <v>39991</v>
      </c>
      <c r="I4" s="92">
        <f t="shared" si="0"/>
        <v>60637</v>
      </c>
      <c r="J4" s="99">
        <f t="shared" si="0"/>
        <v>100628</v>
      </c>
      <c r="K4" s="91">
        <f t="shared" si="0"/>
        <v>36620</v>
      </c>
      <c r="L4" s="92">
        <f t="shared" si="0"/>
        <v>52245</v>
      </c>
      <c r="M4" s="93">
        <f t="shared" si="0"/>
        <v>88865</v>
      </c>
      <c r="N4" s="91">
        <f t="shared" si="0"/>
        <v>47191</v>
      </c>
      <c r="O4" s="92">
        <f t="shared" si="0"/>
        <v>56709</v>
      </c>
      <c r="P4" s="93">
        <f t="shared" si="0"/>
        <v>103900</v>
      </c>
      <c r="Q4" s="91">
        <f>Q5+Q6+Q7</f>
        <v>36856</v>
      </c>
      <c r="R4" s="92">
        <f t="shared" ref="R4:V4" si="1">R5+R6+R7</f>
        <v>44938</v>
      </c>
      <c r="S4" s="93">
        <f t="shared" si="1"/>
        <v>81794</v>
      </c>
      <c r="T4" s="91">
        <f t="shared" si="1"/>
        <v>35602</v>
      </c>
      <c r="U4" s="92">
        <f t="shared" si="1"/>
        <v>46032</v>
      </c>
      <c r="V4" s="93">
        <f t="shared" si="1"/>
        <v>81634</v>
      </c>
      <c r="W4" s="106">
        <f>(T4-Q4)/Q4</f>
        <v>-3.4024310831343607E-2</v>
      </c>
      <c r="X4" s="109">
        <f t="shared" ref="X4:Y4" si="2">(U4-R4)/R4</f>
        <v>2.4344652632515913E-2</v>
      </c>
      <c r="Y4" s="110">
        <f t="shared" si="2"/>
        <v>-1.9561337017385137E-3</v>
      </c>
    </row>
    <row r="5" spans="1:25" x14ac:dyDescent="0.25">
      <c r="A5" s="386" t="s">
        <v>90</v>
      </c>
      <c r="B5" s="88">
        <v>5266</v>
      </c>
      <c r="C5" s="79">
        <v>21406</v>
      </c>
      <c r="D5" s="100">
        <v>26672</v>
      </c>
      <c r="E5" s="88">
        <v>6465</v>
      </c>
      <c r="F5" s="79">
        <v>19309</v>
      </c>
      <c r="G5" s="89">
        <v>25774</v>
      </c>
      <c r="H5" s="88">
        <v>9699</v>
      </c>
      <c r="I5" s="79">
        <v>19516</v>
      </c>
      <c r="J5" s="100">
        <v>29215</v>
      </c>
      <c r="K5" s="88">
        <v>8153</v>
      </c>
      <c r="L5" s="79">
        <v>13327</v>
      </c>
      <c r="M5" s="89">
        <v>21480</v>
      </c>
      <c r="N5" s="88">
        <v>8415</v>
      </c>
      <c r="O5" s="79">
        <v>15318</v>
      </c>
      <c r="P5" s="89">
        <v>23733</v>
      </c>
      <c r="Q5" s="88">
        <v>6998</v>
      </c>
      <c r="R5" s="79">
        <v>12359</v>
      </c>
      <c r="S5" s="89">
        <f>SUM(Q5:R5)</f>
        <v>19357</v>
      </c>
      <c r="T5" s="88">
        <v>6602</v>
      </c>
      <c r="U5" s="79">
        <v>12436</v>
      </c>
      <c r="V5" s="89">
        <f>SUM(T5:U5)</f>
        <v>19038</v>
      </c>
      <c r="W5" s="111">
        <f t="shared" ref="W5:W17" si="3">(T5-Q5)/Q5</f>
        <v>-5.6587596456130325E-2</v>
      </c>
      <c r="X5" s="112">
        <f t="shared" ref="X5:X17" si="4">(U5-R5)/R5</f>
        <v>6.2302775305445425E-3</v>
      </c>
      <c r="Y5" s="113">
        <f t="shared" ref="Y5:Y36" si="5">(V5-S5)/S5</f>
        <v>-1.647982641938317E-2</v>
      </c>
    </row>
    <row r="6" spans="1:25" x14ac:dyDescent="0.25">
      <c r="A6" s="387" t="s">
        <v>91</v>
      </c>
      <c r="B6" s="82">
        <v>12968</v>
      </c>
      <c r="C6" s="72">
        <v>9691</v>
      </c>
      <c r="D6" s="101">
        <v>22659</v>
      </c>
      <c r="E6" s="82">
        <v>11927</v>
      </c>
      <c r="F6" s="72">
        <v>11432</v>
      </c>
      <c r="G6" s="83">
        <v>23359</v>
      </c>
      <c r="H6" s="82">
        <v>12885</v>
      </c>
      <c r="I6" s="72">
        <v>15748</v>
      </c>
      <c r="J6" s="101">
        <v>28633</v>
      </c>
      <c r="K6" s="82">
        <v>12255</v>
      </c>
      <c r="L6" s="72">
        <v>16470</v>
      </c>
      <c r="M6" s="83">
        <v>28725</v>
      </c>
      <c r="N6" s="82">
        <v>14817</v>
      </c>
      <c r="O6" s="72">
        <v>17219</v>
      </c>
      <c r="P6" s="83">
        <v>32036</v>
      </c>
      <c r="Q6" s="82">
        <v>12042</v>
      </c>
      <c r="R6" s="72">
        <v>13537</v>
      </c>
      <c r="S6" s="83">
        <f t="shared" ref="S6:S20" si="6">SUM(Q6:R6)</f>
        <v>25579</v>
      </c>
      <c r="T6" s="82">
        <v>10357</v>
      </c>
      <c r="U6" s="72">
        <v>16051</v>
      </c>
      <c r="V6" s="83">
        <f t="shared" ref="V6:V35" si="7">SUM(T6:U6)</f>
        <v>26408</v>
      </c>
      <c r="W6" s="114">
        <f t="shared" si="3"/>
        <v>-0.13992692243813321</v>
      </c>
      <c r="X6" s="115">
        <f t="shared" si="4"/>
        <v>0.18571323040555515</v>
      </c>
      <c r="Y6" s="116">
        <f t="shared" si="5"/>
        <v>3.2409398334571328E-2</v>
      </c>
    </row>
    <row r="7" spans="1:25" ht="15.75" thickBot="1" x14ac:dyDescent="0.3">
      <c r="A7" s="388" t="s">
        <v>89</v>
      </c>
      <c r="B7" s="85">
        <v>19620</v>
      </c>
      <c r="C7" s="78">
        <v>23998</v>
      </c>
      <c r="D7" s="102">
        <v>43618</v>
      </c>
      <c r="E7" s="85">
        <v>13829</v>
      </c>
      <c r="F7" s="78">
        <v>19648</v>
      </c>
      <c r="G7" s="86">
        <v>33477</v>
      </c>
      <c r="H7" s="85">
        <v>17407</v>
      </c>
      <c r="I7" s="78">
        <v>25373</v>
      </c>
      <c r="J7" s="102">
        <v>42780</v>
      </c>
      <c r="K7" s="85">
        <v>16212</v>
      </c>
      <c r="L7" s="78">
        <v>22448</v>
      </c>
      <c r="M7" s="86">
        <v>38660</v>
      </c>
      <c r="N7" s="85">
        <v>23959</v>
      </c>
      <c r="O7" s="78">
        <v>24172</v>
      </c>
      <c r="P7" s="86">
        <v>48131</v>
      </c>
      <c r="Q7" s="85">
        <v>17816</v>
      </c>
      <c r="R7" s="78">
        <v>19042</v>
      </c>
      <c r="S7" s="86">
        <f t="shared" si="6"/>
        <v>36858</v>
      </c>
      <c r="T7" s="85">
        <v>18643</v>
      </c>
      <c r="U7" s="78">
        <v>17545</v>
      </c>
      <c r="V7" s="86">
        <f t="shared" si="7"/>
        <v>36188</v>
      </c>
      <c r="W7" s="117">
        <f t="shared" si="3"/>
        <v>4.6418949259092949E-2</v>
      </c>
      <c r="X7" s="118">
        <f t="shared" si="4"/>
        <v>-7.8615691629030565E-2</v>
      </c>
      <c r="Y7" s="119">
        <f t="shared" si="5"/>
        <v>-1.8177871832438006E-2</v>
      </c>
    </row>
    <row r="8" spans="1:25" ht="15.75" thickBot="1" x14ac:dyDescent="0.3">
      <c r="A8" s="699" t="s">
        <v>92</v>
      </c>
      <c r="B8" s="91">
        <f>B9+B10+B11+B12+B13+B14</f>
        <v>1079</v>
      </c>
      <c r="C8" s="92">
        <f t="shared" ref="C8:P8" si="8">C9+C10+C11+C12+C13+C14</f>
        <v>139</v>
      </c>
      <c r="D8" s="99">
        <f t="shared" si="8"/>
        <v>1218</v>
      </c>
      <c r="E8" s="91">
        <f t="shared" si="8"/>
        <v>865</v>
      </c>
      <c r="F8" s="92">
        <f t="shared" si="8"/>
        <v>725</v>
      </c>
      <c r="G8" s="93">
        <f t="shared" si="8"/>
        <v>1590</v>
      </c>
      <c r="H8" s="91">
        <f t="shared" si="8"/>
        <v>2698</v>
      </c>
      <c r="I8" s="92">
        <f t="shared" si="8"/>
        <v>1123</v>
      </c>
      <c r="J8" s="99">
        <f t="shared" si="8"/>
        <v>3821</v>
      </c>
      <c r="K8" s="691">
        <f t="shared" si="8"/>
        <v>3367</v>
      </c>
      <c r="L8" s="692">
        <f t="shared" si="8"/>
        <v>626</v>
      </c>
      <c r="M8" s="693">
        <f t="shared" si="8"/>
        <v>3993</v>
      </c>
      <c r="N8" s="691">
        <f t="shared" si="8"/>
        <v>3571</v>
      </c>
      <c r="O8" s="692">
        <f t="shared" si="8"/>
        <v>505</v>
      </c>
      <c r="P8" s="693">
        <f t="shared" si="8"/>
        <v>4076</v>
      </c>
      <c r="Q8" s="691">
        <f>Q9+Q10+Q11+Q12+Q14+Q13</f>
        <v>3000</v>
      </c>
      <c r="R8" s="692">
        <f t="shared" ref="R8:V8" si="9">R9+R10+R11+R12+R14+R13</f>
        <v>290</v>
      </c>
      <c r="S8" s="693">
        <f t="shared" si="9"/>
        <v>3290</v>
      </c>
      <c r="T8" s="691">
        <f t="shared" si="9"/>
        <v>1999</v>
      </c>
      <c r="U8" s="692">
        <f t="shared" si="9"/>
        <v>188</v>
      </c>
      <c r="V8" s="693">
        <f t="shared" si="9"/>
        <v>2187</v>
      </c>
      <c r="W8" s="106">
        <f t="shared" si="3"/>
        <v>-0.33366666666666667</v>
      </c>
      <c r="X8" s="109">
        <f t="shared" si="4"/>
        <v>-0.35172413793103446</v>
      </c>
      <c r="Y8" s="110">
        <f t="shared" si="5"/>
        <v>-0.335258358662614</v>
      </c>
    </row>
    <row r="9" spans="1:25" x14ac:dyDescent="0.25">
      <c r="A9" s="701" t="s">
        <v>97</v>
      </c>
      <c r="B9" s="687">
        <v>109</v>
      </c>
      <c r="C9" s="79">
        <v>39</v>
      </c>
      <c r="D9" s="100">
        <v>148</v>
      </c>
      <c r="E9" s="88">
        <v>57</v>
      </c>
      <c r="F9" s="79">
        <v>14</v>
      </c>
      <c r="G9" s="89">
        <v>71</v>
      </c>
      <c r="H9" s="88">
        <v>0</v>
      </c>
      <c r="I9" s="79">
        <v>0</v>
      </c>
      <c r="J9" s="100">
        <v>0</v>
      </c>
      <c r="K9" s="695">
        <v>0</v>
      </c>
      <c r="L9" s="696">
        <v>0</v>
      </c>
      <c r="M9" s="697">
        <v>0</v>
      </c>
      <c r="N9" s="695">
        <v>5</v>
      </c>
      <c r="O9" s="696">
        <v>2</v>
      </c>
      <c r="P9" s="697">
        <v>7</v>
      </c>
      <c r="Q9" s="695">
        <v>4</v>
      </c>
      <c r="R9" s="696">
        <v>0</v>
      </c>
      <c r="S9" s="697">
        <f t="shared" si="6"/>
        <v>4</v>
      </c>
      <c r="T9" s="695">
        <v>4</v>
      </c>
      <c r="U9" s="696">
        <v>3</v>
      </c>
      <c r="V9" s="697">
        <f t="shared" si="7"/>
        <v>7</v>
      </c>
      <c r="W9" s="117">
        <f t="shared" ref="W9" si="10">(T9-Q9)/Q9</f>
        <v>0</v>
      </c>
      <c r="X9" s="118">
        <v>0</v>
      </c>
      <c r="Y9" s="119">
        <f t="shared" ref="Y9" si="11">(V9-S9)/S9</f>
        <v>0.75</v>
      </c>
    </row>
    <row r="10" spans="1:25" x14ac:dyDescent="0.25">
      <c r="A10" s="702" t="s">
        <v>94</v>
      </c>
      <c r="B10" s="688">
        <v>258</v>
      </c>
      <c r="C10" s="72">
        <v>48</v>
      </c>
      <c r="D10" s="101">
        <v>306</v>
      </c>
      <c r="E10" s="82">
        <v>108</v>
      </c>
      <c r="F10" s="72">
        <v>43</v>
      </c>
      <c r="G10" s="83">
        <v>151</v>
      </c>
      <c r="H10" s="82">
        <v>141</v>
      </c>
      <c r="I10" s="72">
        <v>31</v>
      </c>
      <c r="J10" s="101">
        <v>172</v>
      </c>
      <c r="K10" s="82">
        <v>277</v>
      </c>
      <c r="L10" s="72">
        <v>18</v>
      </c>
      <c r="M10" s="83">
        <v>295</v>
      </c>
      <c r="N10" s="82">
        <v>402</v>
      </c>
      <c r="O10" s="72">
        <v>2</v>
      </c>
      <c r="P10" s="83">
        <v>404</v>
      </c>
      <c r="Q10" s="82">
        <v>316</v>
      </c>
      <c r="R10" s="72">
        <v>2</v>
      </c>
      <c r="S10" s="83">
        <f t="shared" si="6"/>
        <v>318</v>
      </c>
      <c r="T10" s="82">
        <v>149</v>
      </c>
      <c r="U10" s="72">
        <v>5</v>
      </c>
      <c r="V10" s="83">
        <f t="shared" si="7"/>
        <v>154</v>
      </c>
      <c r="W10" s="117">
        <f t="shared" ref="W10:W14" si="12">(T10-Q10)/Q10</f>
        <v>-0.52848101265822789</v>
      </c>
      <c r="X10" s="118">
        <v>0</v>
      </c>
      <c r="Y10" s="119">
        <f t="shared" ref="Y10:Y14" si="13">(V10-S10)/S10</f>
        <v>-0.51572327044025157</v>
      </c>
    </row>
    <row r="11" spans="1:25" x14ac:dyDescent="0.25">
      <c r="A11" s="702" t="s">
        <v>95</v>
      </c>
      <c r="B11" s="688">
        <v>0</v>
      </c>
      <c r="C11" s="72">
        <v>0</v>
      </c>
      <c r="D11" s="101">
        <v>0</v>
      </c>
      <c r="E11" s="82">
        <v>112</v>
      </c>
      <c r="F11" s="72">
        <v>2</v>
      </c>
      <c r="G11" s="83">
        <v>114</v>
      </c>
      <c r="H11" s="82">
        <v>1700</v>
      </c>
      <c r="I11" s="72">
        <v>67</v>
      </c>
      <c r="J11" s="101">
        <v>1767</v>
      </c>
      <c r="K11" s="82">
        <v>952</v>
      </c>
      <c r="L11" s="72">
        <v>111</v>
      </c>
      <c r="M11" s="83">
        <v>1063</v>
      </c>
      <c r="N11" s="82">
        <v>873</v>
      </c>
      <c r="O11" s="72">
        <v>162</v>
      </c>
      <c r="P11" s="83">
        <v>1035</v>
      </c>
      <c r="Q11" s="82">
        <v>798</v>
      </c>
      <c r="R11" s="72">
        <v>101</v>
      </c>
      <c r="S11" s="83">
        <f t="shared" si="6"/>
        <v>899</v>
      </c>
      <c r="T11" s="82">
        <v>252</v>
      </c>
      <c r="U11" s="72">
        <v>45</v>
      </c>
      <c r="V11" s="83">
        <f t="shared" si="7"/>
        <v>297</v>
      </c>
      <c r="W11" s="117">
        <f t="shared" si="12"/>
        <v>-0.68421052631578949</v>
      </c>
      <c r="X11" s="118">
        <f t="shared" ref="X11:X14" si="14">(U11-R11)/R11</f>
        <v>-0.5544554455445545</v>
      </c>
      <c r="Y11" s="119">
        <f t="shared" si="13"/>
        <v>-0.66963292547274744</v>
      </c>
    </row>
    <row r="12" spans="1:25" x14ac:dyDescent="0.25">
      <c r="A12" s="702" t="s">
        <v>99</v>
      </c>
      <c r="B12" s="688">
        <v>0</v>
      </c>
      <c r="C12" s="72">
        <v>0</v>
      </c>
      <c r="D12" s="101">
        <v>0</v>
      </c>
      <c r="E12" s="82">
        <v>0</v>
      </c>
      <c r="F12" s="72">
        <v>0</v>
      </c>
      <c r="G12" s="83">
        <v>0</v>
      </c>
      <c r="H12" s="82">
        <v>0</v>
      </c>
      <c r="I12" s="72">
        <v>0</v>
      </c>
      <c r="J12" s="101">
        <v>0</v>
      </c>
      <c r="K12" s="82">
        <v>1083</v>
      </c>
      <c r="L12" s="72">
        <v>2</v>
      </c>
      <c r="M12" s="83">
        <v>1085</v>
      </c>
      <c r="N12" s="82">
        <v>754</v>
      </c>
      <c r="O12" s="72">
        <v>0</v>
      </c>
      <c r="P12" s="83">
        <v>754</v>
      </c>
      <c r="Q12" s="82">
        <v>663</v>
      </c>
      <c r="R12" s="72">
        <v>0</v>
      </c>
      <c r="S12" s="83">
        <f t="shared" si="6"/>
        <v>663</v>
      </c>
      <c r="T12" s="82">
        <v>641</v>
      </c>
      <c r="U12" s="72">
        <v>2</v>
      </c>
      <c r="V12" s="83">
        <f t="shared" si="7"/>
        <v>643</v>
      </c>
      <c r="W12" s="117">
        <f t="shared" si="12"/>
        <v>-3.3182503770739065E-2</v>
      </c>
      <c r="X12" s="118">
        <v>0</v>
      </c>
      <c r="Y12" s="119">
        <f t="shared" si="13"/>
        <v>-3.0165912518853696E-2</v>
      </c>
    </row>
    <row r="13" spans="1:25" x14ac:dyDescent="0.25">
      <c r="A13" s="702" t="s">
        <v>96</v>
      </c>
      <c r="B13" s="688">
        <v>421</v>
      </c>
      <c r="C13" s="72">
        <v>25</v>
      </c>
      <c r="D13" s="101">
        <v>446</v>
      </c>
      <c r="E13" s="82">
        <v>287</v>
      </c>
      <c r="F13" s="72">
        <v>27</v>
      </c>
      <c r="G13" s="83">
        <v>314</v>
      </c>
      <c r="H13" s="82">
        <v>228</v>
      </c>
      <c r="I13" s="72">
        <v>51</v>
      </c>
      <c r="J13" s="101">
        <v>279</v>
      </c>
      <c r="K13" s="82">
        <v>307</v>
      </c>
      <c r="L13" s="72">
        <v>28</v>
      </c>
      <c r="M13" s="83">
        <v>335</v>
      </c>
      <c r="N13" s="82">
        <v>320</v>
      </c>
      <c r="O13" s="72">
        <v>16</v>
      </c>
      <c r="P13" s="83">
        <v>336</v>
      </c>
      <c r="Q13" s="82">
        <v>253</v>
      </c>
      <c r="R13" s="72">
        <v>13</v>
      </c>
      <c r="S13" s="83">
        <f t="shared" si="6"/>
        <v>266</v>
      </c>
      <c r="T13" s="82">
        <v>175</v>
      </c>
      <c r="U13" s="72">
        <v>20</v>
      </c>
      <c r="V13" s="83">
        <f t="shared" si="7"/>
        <v>195</v>
      </c>
      <c r="W13" s="117">
        <f t="shared" si="12"/>
        <v>-0.30830039525691699</v>
      </c>
      <c r="X13" s="118">
        <f t="shared" si="14"/>
        <v>0.53846153846153844</v>
      </c>
      <c r="Y13" s="119">
        <f t="shared" si="13"/>
        <v>-0.26691729323308272</v>
      </c>
    </row>
    <row r="14" spans="1:25" x14ac:dyDescent="0.25">
      <c r="A14" s="702" t="s">
        <v>93</v>
      </c>
      <c r="B14" s="689">
        <v>291</v>
      </c>
      <c r="C14" s="78">
        <v>27</v>
      </c>
      <c r="D14" s="102">
        <v>318</v>
      </c>
      <c r="E14" s="85">
        <v>301</v>
      </c>
      <c r="F14" s="78">
        <v>639</v>
      </c>
      <c r="G14" s="86">
        <v>940</v>
      </c>
      <c r="H14" s="85">
        <v>629</v>
      </c>
      <c r="I14" s="78">
        <v>974</v>
      </c>
      <c r="J14" s="102">
        <v>1603</v>
      </c>
      <c r="K14" s="82">
        <v>748</v>
      </c>
      <c r="L14" s="72">
        <v>467</v>
      </c>
      <c r="M14" s="83">
        <v>1215</v>
      </c>
      <c r="N14" s="82">
        <v>1217</v>
      </c>
      <c r="O14" s="72">
        <v>323</v>
      </c>
      <c r="P14" s="83">
        <v>1540</v>
      </c>
      <c r="Q14" s="82">
        <v>966</v>
      </c>
      <c r="R14" s="72">
        <v>174</v>
      </c>
      <c r="S14" s="83">
        <f t="shared" si="6"/>
        <v>1140</v>
      </c>
      <c r="T14" s="82">
        <v>778</v>
      </c>
      <c r="U14" s="72">
        <v>113</v>
      </c>
      <c r="V14" s="83">
        <f t="shared" si="7"/>
        <v>891</v>
      </c>
      <c r="W14" s="117">
        <f t="shared" si="12"/>
        <v>-0.19461697722567287</v>
      </c>
      <c r="X14" s="118">
        <f t="shared" si="14"/>
        <v>-0.35057471264367818</v>
      </c>
      <c r="Y14" s="119">
        <f t="shared" si="13"/>
        <v>-0.21842105263157896</v>
      </c>
    </row>
    <row r="15" spans="1:25" ht="15.75" thickBot="1" x14ac:dyDescent="0.3">
      <c r="A15" s="703" t="s">
        <v>225</v>
      </c>
      <c r="B15" s="690"/>
      <c r="C15" s="127"/>
      <c r="D15" s="128"/>
      <c r="E15" s="126"/>
      <c r="F15" s="127"/>
      <c r="G15" s="129"/>
      <c r="H15" s="126"/>
      <c r="I15" s="127"/>
      <c r="J15" s="128"/>
      <c r="K15" s="104">
        <v>0</v>
      </c>
      <c r="L15" s="105">
        <v>0</v>
      </c>
      <c r="M15" s="698">
        <v>0</v>
      </c>
      <c r="N15" s="104">
        <v>0</v>
      </c>
      <c r="O15" s="105">
        <v>0</v>
      </c>
      <c r="P15" s="698">
        <v>0</v>
      </c>
      <c r="Q15" s="104">
        <v>0</v>
      </c>
      <c r="R15" s="105">
        <v>0</v>
      </c>
      <c r="S15" s="698">
        <f t="shared" si="6"/>
        <v>0</v>
      </c>
      <c r="T15" s="104">
        <v>47</v>
      </c>
      <c r="U15" s="105">
        <v>0</v>
      </c>
      <c r="V15" s="698">
        <f t="shared" si="7"/>
        <v>47</v>
      </c>
      <c r="W15" s="117">
        <v>0</v>
      </c>
      <c r="X15" s="118">
        <v>0</v>
      </c>
      <c r="Y15" s="119">
        <v>0</v>
      </c>
    </row>
    <row r="16" spans="1:25" ht="15.75" thickBot="1" x14ac:dyDescent="0.3">
      <c r="A16" s="700" t="s">
        <v>100</v>
      </c>
      <c r="B16" s="91" t="e">
        <f>B17+B18+B19+B20+#REF!+B21+B22</f>
        <v>#REF!</v>
      </c>
      <c r="C16" s="92" t="e">
        <f>C17+C18+C19+C20+#REF!+C21+C22</f>
        <v>#REF!</v>
      </c>
      <c r="D16" s="99" t="e">
        <f>D17+D18+D19+D20+#REF!+D21+D22</f>
        <v>#REF!</v>
      </c>
      <c r="E16" s="91" t="e">
        <f>E17+E18+E19+E20+#REF!+E21+E22</f>
        <v>#REF!</v>
      </c>
      <c r="F16" s="92" t="e">
        <f>F17+F18+F19+F20+#REF!+F21+F22</f>
        <v>#REF!</v>
      </c>
      <c r="G16" s="93" t="e">
        <f>G17+G18+G19+G20+#REF!+G21+G22</f>
        <v>#REF!</v>
      </c>
      <c r="H16" s="91" t="e">
        <f>H17+H18+H19+H20+#REF!+H21+H22</f>
        <v>#REF!</v>
      </c>
      <c r="I16" s="92" t="e">
        <f>I17+I18+I19+I20+#REF!+I21+I22</f>
        <v>#REF!</v>
      </c>
      <c r="J16" s="99" t="e">
        <f>J17+J18+J19+J20+#REF!+J21+J22</f>
        <v>#REF!</v>
      </c>
      <c r="K16" s="694">
        <f>K17+K18+K19+K20+K21+K22</f>
        <v>170289</v>
      </c>
      <c r="L16" s="694">
        <f t="shared" ref="L16:V16" si="15">L17+L18+L19+L20+L21+L22</f>
        <v>55577</v>
      </c>
      <c r="M16" s="694">
        <f t="shared" si="15"/>
        <v>225866</v>
      </c>
      <c r="N16" s="694">
        <f t="shared" si="15"/>
        <v>202984</v>
      </c>
      <c r="O16" s="694">
        <f t="shared" si="15"/>
        <v>47547</v>
      </c>
      <c r="P16" s="694">
        <f t="shared" si="15"/>
        <v>250531</v>
      </c>
      <c r="Q16" s="694">
        <f t="shared" si="15"/>
        <v>161519</v>
      </c>
      <c r="R16" s="694">
        <f t="shared" si="15"/>
        <v>32316</v>
      </c>
      <c r="S16" s="694">
        <f t="shared" si="15"/>
        <v>193835</v>
      </c>
      <c r="T16" s="694">
        <f t="shared" si="15"/>
        <v>157214</v>
      </c>
      <c r="U16" s="694">
        <f t="shared" si="15"/>
        <v>32383</v>
      </c>
      <c r="V16" s="694">
        <f t="shared" si="15"/>
        <v>189597</v>
      </c>
      <c r="W16" s="106">
        <f t="shared" si="3"/>
        <v>-2.6653211077334555E-2</v>
      </c>
      <c r="X16" s="109">
        <f t="shared" si="4"/>
        <v>2.0732763955935139E-3</v>
      </c>
      <c r="Y16" s="110">
        <f t="shared" si="5"/>
        <v>-2.1863956457812056E-2</v>
      </c>
    </row>
    <row r="17" spans="1:25" x14ac:dyDescent="0.25">
      <c r="A17" s="386" t="s">
        <v>131</v>
      </c>
      <c r="B17" s="88">
        <v>0</v>
      </c>
      <c r="C17" s="79">
        <v>0</v>
      </c>
      <c r="D17" s="100">
        <v>0</v>
      </c>
      <c r="E17" s="88">
        <v>0</v>
      </c>
      <c r="F17" s="79">
        <v>0</v>
      </c>
      <c r="G17" s="89">
        <v>0</v>
      </c>
      <c r="H17" s="88">
        <v>0</v>
      </c>
      <c r="I17" s="79">
        <v>0</v>
      </c>
      <c r="J17" s="100">
        <v>0</v>
      </c>
      <c r="K17" s="88">
        <v>407</v>
      </c>
      <c r="L17" s="79">
        <v>403</v>
      </c>
      <c r="M17" s="89">
        <v>810</v>
      </c>
      <c r="N17" s="88">
        <v>9540</v>
      </c>
      <c r="O17" s="79">
        <v>4362</v>
      </c>
      <c r="P17" s="89">
        <v>13902</v>
      </c>
      <c r="Q17" s="88">
        <v>4613</v>
      </c>
      <c r="R17" s="79">
        <v>1132</v>
      </c>
      <c r="S17" s="89">
        <f t="shared" si="6"/>
        <v>5745</v>
      </c>
      <c r="T17" s="88">
        <v>32455</v>
      </c>
      <c r="U17" s="79">
        <v>7758</v>
      </c>
      <c r="V17" s="89">
        <f t="shared" si="7"/>
        <v>40213</v>
      </c>
      <c r="W17" s="117">
        <f t="shared" si="3"/>
        <v>6.0355517017125511</v>
      </c>
      <c r="X17" s="118">
        <f t="shared" si="4"/>
        <v>5.8533568904593638</v>
      </c>
      <c r="Y17" s="119">
        <f t="shared" si="5"/>
        <v>5.9996518711923414</v>
      </c>
    </row>
    <row r="18" spans="1:25" x14ac:dyDescent="0.25">
      <c r="A18" s="387" t="s">
        <v>103</v>
      </c>
      <c r="B18" s="82">
        <v>47965</v>
      </c>
      <c r="C18" s="72">
        <v>59</v>
      </c>
      <c r="D18" s="101">
        <v>48024</v>
      </c>
      <c r="E18" s="82">
        <v>68864</v>
      </c>
      <c r="F18" s="72">
        <v>257</v>
      </c>
      <c r="G18" s="83">
        <v>69121</v>
      </c>
      <c r="H18" s="82">
        <v>40406</v>
      </c>
      <c r="I18" s="72">
        <v>887</v>
      </c>
      <c r="J18" s="101">
        <v>41293</v>
      </c>
      <c r="K18" s="82">
        <v>61226</v>
      </c>
      <c r="L18" s="72">
        <v>1452</v>
      </c>
      <c r="M18" s="83">
        <v>62678</v>
      </c>
      <c r="N18" s="82">
        <v>115082</v>
      </c>
      <c r="O18" s="72">
        <v>1833</v>
      </c>
      <c r="P18" s="83">
        <v>116915</v>
      </c>
      <c r="Q18" s="82">
        <v>90948</v>
      </c>
      <c r="R18" s="72">
        <v>553</v>
      </c>
      <c r="S18" s="83">
        <f t="shared" si="6"/>
        <v>91501</v>
      </c>
      <c r="T18" s="82">
        <v>72401</v>
      </c>
      <c r="U18" s="72">
        <v>533</v>
      </c>
      <c r="V18" s="83">
        <f t="shared" si="7"/>
        <v>72934</v>
      </c>
      <c r="W18" s="117">
        <f t="shared" ref="W18:W22" si="16">(T18-Q18)/Q18</f>
        <v>-0.20392971808066149</v>
      </c>
      <c r="X18" s="118">
        <f t="shared" ref="X18:X22" si="17">(U18-R18)/R18</f>
        <v>-3.6166365280289332E-2</v>
      </c>
      <c r="Y18" s="119">
        <f t="shared" ref="Y18:Y22" si="18">(V18-S18)/S18</f>
        <v>-0.20291581512770351</v>
      </c>
    </row>
    <row r="19" spans="1:25" x14ac:dyDescent="0.25">
      <c r="A19" s="387" t="s">
        <v>104</v>
      </c>
      <c r="B19" s="82">
        <v>22627</v>
      </c>
      <c r="C19" s="72">
        <v>207</v>
      </c>
      <c r="D19" s="101">
        <v>22834</v>
      </c>
      <c r="E19" s="82">
        <v>12454</v>
      </c>
      <c r="F19" s="72">
        <v>35</v>
      </c>
      <c r="G19" s="83">
        <v>12489</v>
      </c>
      <c r="H19" s="82">
        <v>15311</v>
      </c>
      <c r="I19" s="72">
        <v>130</v>
      </c>
      <c r="J19" s="101">
        <v>15441</v>
      </c>
      <c r="K19" s="82">
        <v>5415</v>
      </c>
      <c r="L19" s="72">
        <v>35</v>
      </c>
      <c r="M19" s="83">
        <v>5450</v>
      </c>
      <c r="N19" s="82">
        <v>2274</v>
      </c>
      <c r="O19" s="72">
        <v>3</v>
      </c>
      <c r="P19" s="83">
        <v>2277</v>
      </c>
      <c r="Q19" s="82">
        <v>925</v>
      </c>
      <c r="R19" s="72">
        <v>1</v>
      </c>
      <c r="S19" s="83">
        <f t="shared" si="6"/>
        <v>926</v>
      </c>
      <c r="T19" s="82">
        <v>4611</v>
      </c>
      <c r="U19" s="72">
        <v>38</v>
      </c>
      <c r="V19" s="83">
        <f t="shared" si="7"/>
        <v>4649</v>
      </c>
      <c r="W19" s="117">
        <f t="shared" si="16"/>
        <v>3.984864864864865</v>
      </c>
      <c r="X19" s="118">
        <v>0</v>
      </c>
      <c r="Y19" s="119">
        <f t="shared" si="18"/>
        <v>4.0205183585313176</v>
      </c>
    </row>
    <row r="20" spans="1:25" x14ac:dyDescent="0.25">
      <c r="A20" s="387" t="s">
        <v>102</v>
      </c>
      <c r="B20" s="82">
        <v>27086</v>
      </c>
      <c r="C20" s="72">
        <v>12277</v>
      </c>
      <c r="D20" s="101">
        <v>39363</v>
      </c>
      <c r="E20" s="82">
        <v>21457</v>
      </c>
      <c r="F20" s="72">
        <v>6447</v>
      </c>
      <c r="G20" s="83">
        <v>27904</v>
      </c>
      <c r="H20" s="82">
        <v>24781</v>
      </c>
      <c r="I20" s="72">
        <v>9398</v>
      </c>
      <c r="J20" s="101">
        <v>34179</v>
      </c>
      <c r="K20" s="82">
        <v>25589</v>
      </c>
      <c r="L20" s="72">
        <v>9853</v>
      </c>
      <c r="M20" s="83">
        <v>35442</v>
      </c>
      <c r="N20" s="82">
        <v>15285</v>
      </c>
      <c r="O20" s="72">
        <v>7258</v>
      </c>
      <c r="P20" s="83">
        <v>22543</v>
      </c>
      <c r="Q20" s="82">
        <v>12685</v>
      </c>
      <c r="R20" s="72">
        <v>4068</v>
      </c>
      <c r="S20" s="83">
        <f t="shared" si="6"/>
        <v>16753</v>
      </c>
      <c r="T20" s="82">
        <v>16880</v>
      </c>
      <c r="U20" s="72">
        <v>540</v>
      </c>
      <c r="V20" s="83">
        <f t="shared" si="7"/>
        <v>17420</v>
      </c>
      <c r="W20" s="117">
        <f t="shared" si="16"/>
        <v>0.33070555774536853</v>
      </c>
      <c r="X20" s="118">
        <f t="shared" si="17"/>
        <v>-0.86725663716814161</v>
      </c>
      <c r="Y20" s="119">
        <f t="shared" si="18"/>
        <v>3.9813764698859909E-2</v>
      </c>
    </row>
    <row r="21" spans="1:25" x14ac:dyDescent="0.25">
      <c r="A21" s="387" t="s">
        <v>101</v>
      </c>
      <c r="B21" s="82">
        <v>104744</v>
      </c>
      <c r="C21" s="72">
        <v>29664</v>
      </c>
      <c r="D21" s="101">
        <v>134408</v>
      </c>
      <c r="E21" s="82">
        <v>99689</v>
      </c>
      <c r="F21" s="72">
        <v>33334</v>
      </c>
      <c r="G21" s="83">
        <v>133023</v>
      </c>
      <c r="H21" s="82">
        <v>97641</v>
      </c>
      <c r="I21" s="72">
        <v>42328</v>
      </c>
      <c r="J21" s="101">
        <v>139969</v>
      </c>
      <c r="K21" s="82">
        <v>70250</v>
      </c>
      <c r="L21" s="72">
        <v>38413</v>
      </c>
      <c r="M21" s="83">
        <v>108663</v>
      </c>
      <c r="N21" s="82">
        <v>48315</v>
      </c>
      <c r="O21" s="72">
        <v>31600</v>
      </c>
      <c r="P21" s="83">
        <v>79915</v>
      </c>
      <c r="Q21" s="82">
        <v>41059</v>
      </c>
      <c r="R21" s="72">
        <v>25524</v>
      </c>
      <c r="S21" s="83">
        <f>SUM(Q21:R21)</f>
        <v>66583</v>
      </c>
      <c r="T21" s="82">
        <v>18081</v>
      </c>
      <c r="U21" s="72">
        <v>20980</v>
      </c>
      <c r="V21" s="83">
        <f t="shared" si="7"/>
        <v>39061</v>
      </c>
      <c r="W21" s="117">
        <f t="shared" si="16"/>
        <v>-0.55963369784943617</v>
      </c>
      <c r="X21" s="118">
        <f t="shared" si="17"/>
        <v>-0.17802852217520765</v>
      </c>
      <c r="Y21" s="119">
        <f t="shared" si="18"/>
        <v>-0.41334875268461918</v>
      </c>
    </row>
    <row r="22" spans="1:25" ht="15.75" thickBot="1" x14ac:dyDescent="0.3">
      <c r="A22" s="388" t="s">
        <v>105</v>
      </c>
      <c r="B22" s="85">
        <v>1544</v>
      </c>
      <c r="C22" s="78">
        <v>4948</v>
      </c>
      <c r="D22" s="102">
        <v>6492</v>
      </c>
      <c r="E22" s="85">
        <v>2095</v>
      </c>
      <c r="F22" s="78">
        <v>9755</v>
      </c>
      <c r="G22" s="86">
        <v>11850</v>
      </c>
      <c r="H22" s="85">
        <v>4017</v>
      </c>
      <c r="I22" s="78">
        <v>4821</v>
      </c>
      <c r="J22" s="102">
        <v>8838</v>
      </c>
      <c r="K22" s="85">
        <v>7402</v>
      </c>
      <c r="L22" s="78">
        <v>5421</v>
      </c>
      <c r="M22" s="86">
        <v>12823</v>
      </c>
      <c r="N22" s="85">
        <v>12488</v>
      </c>
      <c r="O22" s="78">
        <v>2491</v>
      </c>
      <c r="P22" s="86">
        <v>14979</v>
      </c>
      <c r="Q22" s="85">
        <v>11289</v>
      </c>
      <c r="R22" s="78">
        <v>1038</v>
      </c>
      <c r="S22" s="86">
        <f>SUM(Q22:R22)</f>
        <v>12327</v>
      </c>
      <c r="T22" s="85">
        <v>12786</v>
      </c>
      <c r="U22" s="78">
        <v>2534</v>
      </c>
      <c r="V22" s="86">
        <f t="shared" si="7"/>
        <v>15320</v>
      </c>
      <c r="W22" s="117">
        <f t="shared" si="16"/>
        <v>0.13260696252989637</v>
      </c>
      <c r="X22" s="118">
        <f t="shared" si="17"/>
        <v>1.441233140655106</v>
      </c>
      <c r="Y22" s="119">
        <f t="shared" si="18"/>
        <v>0.24280035694005028</v>
      </c>
    </row>
    <row r="23" spans="1:25" ht="15.75" thickBot="1" x14ac:dyDescent="0.3">
      <c r="A23" s="90" t="s">
        <v>106</v>
      </c>
      <c r="B23" s="91">
        <f>B24+B25+B26+B27</f>
        <v>601131</v>
      </c>
      <c r="C23" s="92">
        <f t="shared" ref="C23:P23" si="19">C24+C25+C26+C27</f>
        <v>33498</v>
      </c>
      <c r="D23" s="99">
        <f t="shared" si="19"/>
        <v>634629</v>
      </c>
      <c r="E23" s="91">
        <f t="shared" si="19"/>
        <v>649202</v>
      </c>
      <c r="F23" s="92">
        <f t="shared" si="19"/>
        <v>22612</v>
      </c>
      <c r="G23" s="93">
        <f t="shared" si="19"/>
        <v>671814</v>
      </c>
      <c r="H23" s="91">
        <f t="shared" si="19"/>
        <v>677893</v>
      </c>
      <c r="I23" s="92">
        <f t="shared" si="19"/>
        <v>16195</v>
      </c>
      <c r="J23" s="99">
        <f t="shared" si="19"/>
        <v>694088</v>
      </c>
      <c r="K23" s="91">
        <f t="shared" si="19"/>
        <v>656863</v>
      </c>
      <c r="L23" s="92">
        <f t="shared" si="19"/>
        <v>11987</v>
      </c>
      <c r="M23" s="93">
        <f t="shared" si="19"/>
        <v>668850</v>
      </c>
      <c r="N23" s="91">
        <f t="shared" si="19"/>
        <v>599622</v>
      </c>
      <c r="O23" s="92">
        <f t="shared" si="19"/>
        <v>8604</v>
      </c>
      <c r="P23" s="93">
        <f t="shared" si="19"/>
        <v>608226</v>
      </c>
      <c r="Q23" s="91">
        <f>Q24+Q25+Q26+Q27</f>
        <v>471674</v>
      </c>
      <c r="R23" s="92">
        <f t="shared" ref="R23:V23" si="20">R24+R25+R26+R27</f>
        <v>5560</v>
      </c>
      <c r="S23" s="93">
        <f t="shared" si="20"/>
        <v>477234</v>
      </c>
      <c r="T23" s="91">
        <f t="shared" si="20"/>
        <v>525572</v>
      </c>
      <c r="U23" s="92">
        <f t="shared" si="20"/>
        <v>6239</v>
      </c>
      <c r="V23" s="93">
        <f t="shared" si="20"/>
        <v>531811</v>
      </c>
      <c r="W23" s="106">
        <f t="shared" ref="W23:X24" si="21">(T23-Q23)/Q23</f>
        <v>0.11426960146202673</v>
      </c>
      <c r="X23" s="109">
        <f t="shared" si="21"/>
        <v>0.12212230215827338</v>
      </c>
      <c r="Y23" s="110">
        <f t="shared" si="5"/>
        <v>0.11436108910932583</v>
      </c>
    </row>
    <row r="24" spans="1:25" x14ac:dyDescent="0.25">
      <c r="A24" s="386" t="s">
        <v>108</v>
      </c>
      <c r="B24" s="88">
        <v>13586</v>
      </c>
      <c r="C24" s="79">
        <v>1070</v>
      </c>
      <c r="D24" s="100">
        <v>14656</v>
      </c>
      <c r="E24" s="88">
        <v>36738</v>
      </c>
      <c r="F24" s="79">
        <v>25</v>
      </c>
      <c r="G24" s="89">
        <v>36763</v>
      </c>
      <c r="H24" s="88">
        <v>62739</v>
      </c>
      <c r="I24" s="79">
        <v>25</v>
      </c>
      <c r="J24" s="100">
        <v>62764</v>
      </c>
      <c r="K24" s="88">
        <v>79680</v>
      </c>
      <c r="L24" s="79">
        <v>9</v>
      </c>
      <c r="M24" s="89">
        <v>79689</v>
      </c>
      <c r="N24" s="88">
        <v>104014</v>
      </c>
      <c r="O24" s="79">
        <v>14</v>
      </c>
      <c r="P24" s="89">
        <v>104028</v>
      </c>
      <c r="Q24" s="88">
        <v>77473</v>
      </c>
      <c r="R24" s="79">
        <v>11</v>
      </c>
      <c r="S24" s="89">
        <f>SUM(Q24:R24)</f>
        <v>77484</v>
      </c>
      <c r="T24" s="88">
        <v>80364</v>
      </c>
      <c r="U24" s="79">
        <v>7</v>
      </c>
      <c r="V24" s="89">
        <f t="shared" si="7"/>
        <v>80371</v>
      </c>
      <c r="W24" s="117">
        <f t="shared" si="21"/>
        <v>3.7316226298194206E-2</v>
      </c>
      <c r="X24" s="118">
        <f t="shared" si="21"/>
        <v>-0.36363636363636365</v>
      </c>
      <c r="Y24" s="119">
        <f t="shared" si="5"/>
        <v>3.725930514686903E-2</v>
      </c>
    </row>
    <row r="25" spans="1:25" x14ac:dyDescent="0.25">
      <c r="A25" s="387" t="s">
        <v>107</v>
      </c>
      <c r="B25" s="82">
        <v>584340</v>
      </c>
      <c r="C25" s="72">
        <v>27717</v>
      </c>
      <c r="D25" s="101">
        <v>612057</v>
      </c>
      <c r="E25" s="82">
        <v>593922</v>
      </c>
      <c r="F25" s="72">
        <v>22576</v>
      </c>
      <c r="G25" s="83">
        <v>616498</v>
      </c>
      <c r="H25" s="82">
        <v>557799</v>
      </c>
      <c r="I25" s="72">
        <v>16152</v>
      </c>
      <c r="J25" s="101">
        <v>573951</v>
      </c>
      <c r="K25" s="82">
        <v>485739</v>
      </c>
      <c r="L25" s="72">
        <v>11945</v>
      </c>
      <c r="M25" s="83">
        <v>497684</v>
      </c>
      <c r="N25" s="82">
        <v>440045</v>
      </c>
      <c r="O25" s="72">
        <v>8582</v>
      </c>
      <c r="P25" s="83">
        <v>448627</v>
      </c>
      <c r="Q25" s="82">
        <v>347582</v>
      </c>
      <c r="R25" s="72">
        <v>5541</v>
      </c>
      <c r="S25" s="83">
        <f>SUM(Q25:R25)</f>
        <v>353123</v>
      </c>
      <c r="T25" s="82">
        <v>402088</v>
      </c>
      <c r="U25" s="72">
        <v>6226</v>
      </c>
      <c r="V25" s="83">
        <f t="shared" si="7"/>
        <v>408314</v>
      </c>
      <c r="W25" s="117">
        <f t="shared" ref="W25:W27" si="22">(T25-Q25)/Q25</f>
        <v>0.15681479478223845</v>
      </c>
      <c r="X25" s="118">
        <f t="shared" ref="X25:X27" si="23">(U25-R25)/R25</f>
        <v>0.12362389460386213</v>
      </c>
      <c r="Y25" s="119">
        <f t="shared" ref="Y25:Y27" si="24">(V25-S25)/S25</f>
        <v>0.15629398254998966</v>
      </c>
    </row>
    <row r="26" spans="1:25" x14ac:dyDescent="0.25">
      <c r="A26" s="387" t="s">
        <v>110</v>
      </c>
      <c r="B26" s="82">
        <v>0</v>
      </c>
      <c r="C26" s="72">
        <v>0</v>
      </c>
      <c r="D26" s="101">
        <v>0</v>
      </c>
      <c r="E26" s="82">
        <v>0</v>
      </c>
      <c r="F26" s="72">
        <v>2</v>
      </c>
      <c r="G26" s="83">
        <v>2</v>
      </c>
      <c r="H26" s="82">
        <v>260</v>
      </c>
      <c r="I26" s="72">
        <v>0</v>
      </c>
      <c r="J26" s="101">
        <v>260</v>
      </c>
      <c r="K26" s="82">
        <v>776</v>
      </c>
      <c r="L26" s="72">
        <v>0</v>
      </c>
      <c r="M26" s="83">
        <v>776</v>
      </c>
      <c r="N26" s="82">
        <v>0</v>
      </c>
      <c r="O26" s="72">
        <v>0</v>
      </c>
      <c r="P26" s="83">
        <v>0</v>
      </c>
      <c r="Q26" s="82">
        <v>0</v>
      </c>
      <c r="R26" s="72">
        <v>0</v>
      </c>
      <c r="S26" s="83">
        <f>SUM(Q26:R26)</f>
        <v>0</v>
      </c>
      <c r="T26" s="82">
        <v>0</v>
      </c>
      <c r="U26" s="72">
        <v>0</v>
      </c>
      <c r="V26" s="83">
        <f t="shared" si="7"/>
        <v>0</v>
      </c>
      <c r="W26" s="117">
        <v>0</v>
      </c>
      <c r="X26" s="118">
        <v>0</v>
      </c>
      <c r="Y26" s="119">
        <v>0</v>
      </c>
    </row>
    <row r="27" spans="1:25" ht="15.75" thickBot="1" x14ac:dyDescent="0.3">
      <c r="A27" s="388" t="s">
        <v>109</v>
      </c>
      <c r="B27" s="85">
        <v>3205</v>
      </c>
      <c r="C27" s="78">
        <v>4711</v>
      </c>
      <c r="D27" s="102">
        <v>7916</v>
      </c>
      <c r="E27" s="85">
        <v>18542</v>
      </c>
      <c r="F27" s="78">
        <v>9</v>
      </c>
      <c r="G27" s="86">
        <v>18551</v>
      </c>
      <c r="H27" s="85">
        <v>57095</v>
      </c>
      <c r="I27" s="78">
        <v>18</v>
      </c>
      <c r="J27" s="102">
        <v>57113</v>
      </c>
      <c r="K27" s="85">
        <v>90668</v>
      </c>
      <c r="L27" s="78">
        <v>33</v>
      </c>
      <c r="M27" s="86">
        <v>90701</v>
      </c>
      <c r="N27" s="85">
        <v>55563</v>
      </c>
      <c r="O27" s="78">
        <v>8</v>
      </c>
      <c r="P27" s="86">
        <v>55571</v>
      </c>
      <c r="Q27" s="85">
        <v>46619</v>
      </c>
      <c r="R27" s="78">
        <v>8</v>
      </c>
      <c r="S27" s="86">
        <f>SUM(Q27:R27)</f>
        <v>46627</v>
      </c>
      <c r="T27" s="85">
        <v>43120</v>
      </c>
      <c r="U27" s="78">
        <v>6</v>
      </c>
      <c r="V27" s="86">
        <f t="shared" si="7"/>
        <v>43126</v>
      </c>
      <c r="W27" s="117">
        <f t="shared" si="22"/>
        <v>-7.5055234990025532E-2</v>
      </c>
      <c r="X27" s="118">
        <f t="shared" si="23"/>
        <v>-0.25</v>
      </c>
      <c r="Y27" s="119">
        <f t="shared" si="24"/>
        <v>-7.5085251034808162E-2</v>
      </c>
    </row>
    <row r="28" spans="1:25" ht="15.75" thickBot="1" x14ac:dyDescent="0.3">
      <c r="A28" s="90" t="s">
        <v>111</v>
      </c>
      <c r="B28" s="91">
        <f>B29+B30+B31</f>
        <v>7821</v>
      </c>
      <c r="C28" s="92">
        <f t="shared" ref="C28:P28" si="25">C29+C30+C31</f>
        <v>11886</v>
      </c>
      <c r="D28" s="99">
        <f t="shared" si="25"/>
        <v>19707</v>
      </c>
      <c r="E28" s="91">
        <f t="shared" si="25"/>
        <v>8256</v>
      </c>
      <c r="F28" s="92">
        <f t="shared" si="25"/>
        <v>11960</v>
      </c>
      <c r="G28" s="93">
        <f t="shared" si="25"/>
        <v>20216</v>
      </c>
      <c r="H28" s="91">
        <f t="shared" si="25"/>
        <v>6391</v>
      </c>
      <c r="I28" s="92">
        <f t="shared" si="25"/>
        <v>14220</v>
      </c>
      <c r="J28" s="99">
        <f t="shared" si="25"/>
        <v>20611</v>
      </c>
      <c r="K28" s="91">
        <f t="shared" si="25"/>
        <v>7495</v>
      </c>
      <c r="L28" s="92">
        <f t="shared" si="25"/>
        <v>14762</v>
      </c>
      <c r="M28" s="93">
        <f t="shared" si="25"/>
        <v>22257</v>
      </c>
      <c r="N28" s="91">
        <f t="shared" si="25"/>
        <v>9237</v>
      </c>
      <c r="O28" s="92">
        <f t="shared" si="25"/>
        <v>15779</v>
      </c>
      <c r="P28" s="93">
        <f t="shared" si="25"/>
        <v>25016</v>
      </c>
      <c r="Q28" s="91">
        <f>Q29+Q30+Q31</f>
        <v>7315</v>
      </c>
      <c r="R28" s="92">
        <f t="shared" ref="R28:V28" si="26">R29+R30+R31</f>
        <v>12194</v>
      </c>
      <c r="S28" s="93">
        <f t="shared" si="26"/>
        <v>19509</v>
      </c>
      <c r="T28" s="91">
        <f t="shared" si="26"/>
        <v>8763</v>
      </c>
      <c r="U28" s="92">
        <f t="shared" si="26"/>
        <v>15901</v>
      </c>
      <c r="V28" s="93">
        <f t="shared" si="26"/>
        <v>24664</v>
      </c>
      <c r="W28" s="106">
        <f>(T28-Q28)/Q28</f>
        <v>0.19794941900205057</v>
      </c>
      <c r="X28" s="109">
        <f>(U28-R28)/R28</f>
        <v>0.30400196818107267</v>
      </c>
      <c r="Y28" s="110">
        <f t="shared" si="5"/>
        <v>0.26423701881183043</v>
      </c>
    </row>
    <row r="29" spans="1:25" x14ac:dyDescent="0.25">
      <c r="A29" s="386" t="s">
        <v>113</v>
      </c>
      <c r="B29" s="88">
        <v>0</v>
      </c>
      <c r="C29" s="79">
        <v>0</v>
      </c>
      <c r="D29" s="100">
        <v>0</v>
      </c>
      <c r="E29" s="88">
        <v>2015</v>
      </c>
      <c r="F29" s="79">
        <v>61</v>
      </c>
      <c r="G29" s="89">
        <v>2076</v>
      </c>
      <c r="H29" s="88">
        <v>1245</v>
      </c>
      <c r="I29" s="79">
        <v>85</v>
      </c>
      <c r="J29" s="100">
        <v>1330</v>
      </c>
      <c r="K29" s="88">
        <v>979</v>
      </c>
      <c r="L29" s="79">
        <v>3</v>
      </c>
      <c r="M29" s="89">
        <v>982</v>
      </c>
      <c r="N29" s="88">
        <v>411</v>
      </c>
      <c r="O29" s="79">
        <v>2</v>
      </c>
      <c r="P29" s="89">
        <v>413</v>
      </c>
      <c r="Q29" s="88">
        <v>384</v>
      </c>
      <c r="R29" s="79">
        <v>2</v>
      </c>
      <c r="S29" s="89">
        <f>SUM(Q29:R29)</f>
        <v>386</v>
      </c>
      <c r="T29" s="88">
        <v>247</v>
      </c>
      <c r="U29" s="79">
        <v>4</v>
      </c>
      <c r="V29" s="89">
        <f t="shared" si="7"/>
        <v>251</v>
      </c>
      <c r="W29" s="117">
        <f t="shared" ref="W29" si="27">(T29-Q29)/Q29</f>
        <v>-0.35677083333333331</v>
      </c>
      <c r="X29" s="118">
        <f t="shared" ref="X29" si="28">(U29-R29)/R29</f>
        <v>1</v>
      </c>
      <c r="Y29" s="119">
        <f t="shared" ref="Y29" si="29">(V29-S29)/S29</f>
        <v>-0.34974093264248707</v>
      </c>
    </row>
    <row r="30" spans="1:25" x14ac:dyDescent="0.25">
      <c r="A30" s="387" t="s">
        <v>96</v>
      </c>
      <c r="B30" s="82">
        <v>1319</v>
      </c>
      <c r="C30" s="72">
        <v>4996</v>
      </c>
      <c r="D30" s="101">
        <v>6315</v>
      </c>
      <c r="E30" s="82">
        <v>1971</v>
      </c>
      <c r="F30" s="72">
        <v>5622</v>
      </c>
      <c r="G30" s="83">
        <v>7593</v>
      </c>
      <c r="H30" s="82">
        <v>1450</v>
      </c>
      <c r="I30" s="72">
        <v>7122</v>
      </c>
      <c r="J30" s="101">
        <v>8572</v>
      </c>
      <c r="K30" s="82">
        <v>1743</v>
      </c>
      <c r="L30" s="72">
        <v>9782</v>
      </c>
      <c r="M30" s="83">
        <v>11525</v>
      </c>
      <c r="N30" s="82">
        <v>2642</v>
      </c>
      <c r="O30" s="72">
        <v>10602</v>
      </c>
      <c r="P30" s="83">
        <v>13244</v>
      </c>
      <c r="Q30" s="82">
        <v>2053</v>
      </c>
      <c r="R30" s="72">
        <v>8097</v>
      </c>
      <c r="S30" s="83">
        <f>SUM(Q30:R30)</f>
        <v>10150</v>
      </c>
      <c r="T30" s="82">
        <v>2717</v>
      </c>
      <c r="U30" s="72">
        <v>11680</v>
      </c>
      <c r="V30" s="83">
        <f t="shared" si="7"/>
        <v>14397</v>
      </c>
      <c r="W30" s="117">
        <f t="shared" ref="W30:W31" si="30">(T30-Q30)/Q30</f>
        <v>0.3234291281052119</v>
      </c>
      <c r="X30" s="118">
        <f t="shared" ref="X30:X31" si="31">(U30-R30)/R30</f>
        <v>0.44250957144621467</v>
      </c>
      <c r="Y30" s="119">
        <f t="shared" ref="Y30:Y31" si="32">(V30-S30)/S30</f>
        <v>0.41842364532019705</v>
      </c>
    </row>
    <row r="31" spans="1:25" ht="15.75" thickBot="1" x14ac:dyDescent="0.3">
      <c r="A31" s="388" t="s">
        <v>112</v>
      </c>
      <c r="B31" s="85">
        <v>6502</v>
      </c>
      <c r="C31" s="78">
        <v>6890</v>
      </c>
      <c r="D31" s="102">
        <v>13392</v>
      </c>
      <c r="E31" s="85">
        <v>4270</v>
      </c>
      <c r="F31" s="78">
        <v>6277</v>
      </c>
      <c r="G31" s="86">
        <v>10547</v>
      </c>
      <c r="H31" s="85">
        <v>3696</v>
      </c>
      <c r="I31" s="78">
        <v>7013</v>
      </c>
      <c r="J31" s="102">
        <v>10709</v>
      </c>
      <c r="K31" s="85">
        <v>4773</v>
      </c>
      <c r="L31" s="78">
        <v>4977</v>
      </c>
      <c r="M31" s="86">
        <v>9750</v>
      </c>
      <c r="N31" s="85">
        <v>6184</v>
      </c>
      <c r="O31" s="78">
        <v>5175</v>
      </c>
      <c r="P31" s="86">
        <v>11359</v>
      </c>
      <c r="Q31" s="85">
        <v>4878</v>
      </c>
      <c r="R31" s="78">
        <v>4095</v>
      </c>
      <c r="S31" s="86">
        <f>SUM(Q31:R31)</f>
        <v>8973</v>
      </c>
      <c r="T31" s="85">
        <v>5799</v>
      </c>
      <c r="U31" s="78">
        <v>4217</v>
      </c>
      <c r="V31" s="86">
        <f t="shared" si="7"/>
        <v>10016</v>
      </c>
      <c r="W31" s="117">
        <f t="shared" si="30"/>
        <v>0.18880688806888068</v>
      </c>
      <c r="X31" s="118">
        <f t="shared" si="31"/>
        <v>2.9792429792429794E-2</v>
      </c>
      <c r="Y31" s="119">
        <f t="shared" si="32"/>
        <v>0.11623760169397081</v>
      </c>
    </row>
    <row r="32" spans="1:25" ht="15.75" thickBot="1" x14ac:dyDescent="0.3">
      <c r="A32" s="90" t="s">
        <v>114</v>
      </c>
      <c r="B32" s="91" t="e">
        <f>B33+B34+#REF!+B35</f>
        <v>#REF!</v>
      </c>
      <c r="C32" s="92" t="e">
        <f>C33+C34+#REF!+C35</f>
        <v>#REF!</v>
      </c>
      <c r="D32" s="99" t="e">
        <f>D33+D34+#REF!+D35</f>
        <v>#REF!</v>
      </c>
      <c r="E32" s="91" t="e">
        <f>E33+E34+#REF!+E35</f>
        <v>#REF!</v>
      </c>
      <c r="F32" s="92" t="e">
        <f>F33+F34+#REF!+F35</f>
        <v>#REF!</v>
      </c>
      <c r="G32" s="93" t="e">
        <f>G33+G34+#REF!+G35</f>
        <v>#REF!</v>
      </c>
      <c r="H32" s="91" t="e">
        <f>H33+H34+#REF!+H35</f>
        <v>#REF!</v>
      </c>
      <c r="I32" s="92" t="e">
        <f>I33+I34+#REF!+I35</f>
        <v>#REF!</v>
      </c>
      <c r="J32" s="99" t="e">
        <f>J33+J34+#REF!+J35</f>
        <v>#REF!</v>
      </c>
      <c r="K32" s="91">
        <f>K33+K34+K35</f>
        <v>24271</v>
      </c>
      <c r="L32" s="92">
        <f t="shared" ref="L32:V32" si="33">L33+L34+L35</f>
        <v>1001</v>
      </c>
      <c r="M32" s="93">
        <f t="shared" si="33"/>
        <v>25272</v>
      </c>
      <c r="N32" s="91">
        <f t="shared" si="33"/>
        <v>10788</v>
      </c>
      <c r="O32" s="92">
        <f t="shared" si="33"/>
        <v>143</v>
      </c>
      <c r="P32" s="93">
        <f t="shared" si="33"/>
        <v>10931</v>
      </c>
      <c r="Q32" s="91">
        <f t="shared" si="33"/>
        <v>6665</v>
      </c>
      <c r="R32" s="92">
        <f t="shared" si="33"/>
        <v>125</v>
      </c>
      <c r="S32" s="93">
        <f t="shared" si="33"/>
        <v>6790</v>
      </c>
      <c r="T32" s="91">
        <f t="shared" si="33"/>
        <v>14627</v>
      </c>
      <c r="U32" s="92">
        <f t="shared" si="33"/>
        <v>173</v>
      </c>
      <c r="V32" s="93">
        <f t="shared" si="33"/>
        <v>14800</v>
      </c>
      <c r="W32" s="106">
        <f t="shared" ref="W32:X33" si="34">(T32-Q32)/Q32</f>
        <v>1.1945986496624157</v>
      </c>
      <c r="X32" s="109">
        <f t="shared" si="34"/>
        <v>0.38400000000000001</v>
      </c>
      <c r="Y32" s="110">
        <f t="shared" si="5"/>
        <v>1.1796759941089838</v>
      </c>
    </row>
    <row r="33" spans="1:25" x14ac:dyDescent="0.25">
      <c r="A33" s="386" t="s">
        <v>95</v>
      </c>
      <c r="B33" s="88">
        <v>174</v>
      </c>
      <c r="C33" s="79">
        <v>506</v>
      </c>
      <c r="D33" s="100">
        <v>680</v>
      </c>
      <c r="E33" s="88">
        <v>673</v>
      </c>
      <c r="F33" s="79">
        <v>699</v>
      </c>
      <c r="G33" s="89">
        <v>1372</v>
      </c>
      <c r="H33" s="88">
        <v>984</v>
      </c>
      <c r="I33" s="79">
        <v>777</v>
      </c>
      <c r="J33" s="100">
        <v>1761</v>
      </c>
      <c r="K33" s="88">
        <v>411</v>
      </c>
      <c r="L33" s="79">
        <v>188</v>
      </c>
      <c r="M33" s="89">
        <v>599</v>
      </c>
      <c r="N33" s="88">
        <v>290</v>
      </c>
      <c r="O33" s="79">
        <v>111</v>
      </c>
      <c r="P33" s="89">
        <v>401</v>
      </c>
      <c r="Q33" s="88">
        <v>213</v>
      </c>
      <c r="R33" s="79">
        <v>103</v>
      </c>
      <c r="S33" s="89">
        <f>SUM(Q33:R33)</f>
        <v>316</v>
      </c>
      <c r="T33" s="88">
        <v>314</v>
      </c>
      <c r="U33" s="79">
        <v>102</v>
      </c>
      <c r="V33" s="89">
        <f t="shared" si="7"/>
        <v>416</v>
      </c>
      <c r="W33" s="117">
        <f t="shared" si="34"/>
        <v>0.47417840375586856</v>
      </c>
      <c r="X33" s="118">
        <f t="shared" si="34"/>
        <v>-9.7087378640776691E-3</v>
      </c>
      <c r="Y33" s="119">
        <f t="shared" si="5"/>
        <v>0.31645569620253167</v>
      </c>
    </row>
    <row r="34" spans="1:25" x14ac:dyDescent="0.25">
      <c r="A34" s="387" t="s">
        <v>115</v>
      </c>
      <c r="B34" s="82">
        <v>15940</v>
      </c>
      <c r="C34" s="72">
        <v>90</v>
      </c>
      <c r="D34" s="101">
        <v>16030</v>
      </c>
      <c r="E34" s="82">
        <v>14813</v>
      </c>
      <c r="F34" s="72">
        <v>40</v>
      </c>
      <c r="G34" s="83">
        <v>14853</v>
      </c>
      <c r="H34" s="82">
        <v>18063</v>
      </c>
      <c r="I34" s="72">
        <v>229</v>
      </c>
      <c r="J34" s="101">
        <v>18292</v>
      </c>
      <c r="K34" s="82">
        <v>20227</v>
      </c>
      <c r="L34" s="72">
        <v>681</v>
      </c>
      <c r="M34" s="83">
        <v>20908</v>
      </c>
      <c r="N34" s="82">
        <v>8380</v>
      </c>
      <c r="O34" s="72">
        <v>11</v>
      </c>
      <c r="P34" s="83">
        <v>8391</v>
      </c>
      <c r="Q34" s="82">
        <v>4713</v>
      </c>
      <c r="R34" s="72">
        <v>6</v>
      </c>
      <c r="S34" s="83">
        <f>SUM(Q34:R34)</f>
        <v>4719</v>
      </c>
      <c r="T34" s="82">
        <v>11386</v>
      </c>
      <c r="U34" s="72">
        <v>36</v>
      </c>
      <c r="V34" s="83">
        <f t="shared" si="7"/>
        <v>11422</v>
      </c>
      <c r="W34" s="117">
        <f t="shared" ref="W34:W35" si="35">(T34-Q34)/Q34</f>
        <v>1.4158709951198811</v>
      </c>
      <c r="X34" s="118">
        <f t="shared" ref="X34:X35" si="36">(U34-R34)/R34</f>
        <v>5</v>
      </c>
      <c r="Y34" s="119">
        <f t="shared" ref="Y34:Y35" si="37">(V34-S34)/S34</f>
        <v>1.4204280567916931</v>
      </c>
    </row>
    <row r="35" spans="1:25" ht="15.75" thickBot="1" x14ac:dyDescent="0.3">
      <c r="A35" s="388" t="s">
        <v>116</v>
      </c>
      <c r="B35" s="85">
        <v>3113</v>
      </c>
      <c r="C35" s="78">
        <v>1174</v>
      </c>
      <c r="D35" s="102">
        <v>4287</v>
      </c>
      <c r="E35" s="85">
        <v>3643</v>
      </c>
      <c r="F35" s="78">
        <v>1266</v>
      </c>
      <c r="G35" s="86">
        <v>4909</v>
      </c>
      <c r="H35" s="104">
        <v>4180</v>
      </c>
      <c r="I35" s="105">
        <v>337</v>
      </c>
      <c r="J35" s="385">
        <v>4517</v>
      </c>
      <c r="K35" s="85">
        <v>3633</v>
      </c>
      <c r="L35" s="78">
        <v>132</v>
      </c>
      <c r="M35" s="86">
        <v>3765</v>
      </c>
      <c r="N35" s="85">
        <v>2118</v>
      </c>
      <c r="O35" s="78">
        <v>21</v>
      </c>
      <c r="P35" s="86">
        <v>2139</v>
      </c>
      <c r="Q35" s="85">
        <v>1739</v>
      </c>
      <c r="R35" s="78">
        <v>16</v>
      </c>
      <c r="S35" s="86">
        <f>SUM(Q35:R35)</f>
        <v>1755</v>
      </c>
      <c r="T35" s="85">
        <v>2927</v>
      </c>
      <c r="U35" s="78">
        <v>35</v>
      </c>
      <c r="V35" s="86">
        <f t="shared" si="7"/>
        <v>2962</v>
      </c>
      <c r="W35" s="117">
        <f t="shared" si="35"/>
        <v>0.68315123634272568</v>
      </c>
      <c r="X35" s="118">
        <f t="shared" si="36"/>
        <v>1.1875</v>
      </c>
      <c r="Y35" s="119">
        <f t="shared" si="37"/>
        <v>0.68774928774928779</v>
      </c>
    </row>
    <row r="36" spans="1:25" ht="15.75" thickBot="1" x14ac:dyDescent="0.3">
      <c r="A36" s="94" t="s">
        <v>69</v>
      </c>
      <c r="B36" s="95">
        <v>871078</v>
      </c>
      <c r="C36" s="96">
        <v>149543</v>
      </c>
      <c r="D36" s="103">
        <v>1020621</v>
      </c>
      <c r="E36" s="95">
        <v>914232</v>
      </c>
      <c r="F36" s="96">
        <v>137519</v>
      </c>
      <c r="G36" s="97">
        <v>1051751</v>
      </c>
      <c r="H36" s="98">
        <v>932356</v>
      </c>
      <c r="I36" s="96">
        <v>151082</v>
      </c>
      <c r="J36" s="103">
        <v>1083438</v>
      </c>
      <c r="K36" s="95">
        <v>899046</v>
      </c>
      <c r="L36" s="96">
        <v>136198</v>
      </c>
      <c r="M36" s="97">
        <v>1035244</v>
      </c>
      <c r="N36" s="95">
        <v>873613</v>
      </c>
      <c r="O36" s="96">
        <v>129287</v>
      </c>
      <c r="P36" s="97">
        <v>1002900</v>
      </c>
      <c r="Q36" s="95">
        <f t="shared" ref="Q36:V36" si="38">Q32+Q28+Q23+Q16+Q8+Q4</f>
        <v>687029</v>
      </c>
      <c r="R36" s="96">
        <f t="shared" si="38"/>
        <v>95423</v>
      </c>
      <c r="S36" s="97">
        <f t="shared" si="38"/>
        <v>782452</v>
      </c>
      <c r="T36" s="95">
        <f t="shared" si="38"/>
        <v>743777</v>
      </c>
      <c r="U36" s="96">
        <f t="shared" si="38"/>
        <v>100916</v>
      </c>
      <c r="V36" s="97">
        <f t="shared" si="38"/>
        <v>844693</v>
      </c>
      <c r="W36" s="120">
        <f>(T36-Q36)/Q36</f>
        <v>8.2599133369915978E-2</v>
      </c>
      <c r="X36" s="121">
        <f>(U36-R36)/R36</f>
        <v>5.7564738061054464E-2</v>
      </c>
      <c r="Y36" s="122">
        <f t="shared" si="5"/>
        <v>7.9546093562288811E-2</v>
      </c>
    </row>
  </sheetData>
  <mergeCells count="18">
    <mergeCell ref="Y2:Y3"/>
    <mergeCell ref="S2:S3"/>
    <mergeCell ref="T2:U2"/>
    <mergeCell ref="V2:V3"/>
    <mergeCell ref="A1:Y1"/>
    <mergeCell ref="K2:L2"/>
    <mergeCell ref="M2:M3"/>
    <mergeCell ref="N2:O2"/>
    <mergeCell ref="P2:P3"/>
    <mergeCell ref="A2:A3"/>
    <mergeCell ref="B2:C2"/>
    <mergeCell ref="D2:D3"/>
    <mergeCell ref="E2:F2"/>
    <mergeCell ref="G2:G3"/>
    <mergeCell ref="H2:I2"/>
    <mergeCell ref="J2:J3"/>
    <mergeCell ref="Q2:R2"/>
    <mergeCell ref="W2:X2"/>
  </mergeCells>
  <pageMargins left="0.47" right="0.23622047244094491" top="0.46" bottom="0.4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Q186"/>
  <sheetViews>
    <sheetView topLeftCell="A115" zoomScale="85" zoomScaleNormal="85" workbookViewId="0">
      <selection activeCell="S63" sqref="S63"/>
    </sheetView>
  </sheetViews>
  <sheetFormatPr defaultColWidth="9.140625" defaultRowHeight="15.75" zeroHeight="1" x14ac:dyDescent="0.25"/>
  <cols>
    <col min="1" max="1" width="30.5703125" style="7" customWidth="1"/>
    <col min="2" max="6" width="11.7109375" style="8" hidden="1" customWidth="1"/>
    <col min="7" max="14" width="13.42578125" style="8" customWidth="1"/>
    <col min="15" max="16" width="17.5703125" style="8" customWidth="1"/>
    <col min="17" max="17" width="13.42578125" style="8" customWidth="1"/>
    <col min="18" max="16384" width="9.140625" style="1"/>
  </cols>
  <sheetData>
    <row r="1" spans="1:17" ht="16.5" thickBot="1" x14ac:dyDescent="0.3">
      <c r="A1" s="720" t="s">
        <v>0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2"/>
    </row>
    <row r="2" spans="1:17" s="340" customFormat="1" ht="16.5" thickBot="1" x14ac:dyDescent="0.3">
      <c r="A2" s="332" t="s">
        <v>1</v>
      </c>
      <c r="B2" s="333">
        <v>2005</v>
      </c>
      <c r="C2" s="333">
        <v>2006</v>
      </c>
      <c r="D2" s="333">
        <v>2007</v>
      </c>
      <c r="E2" s="333">
        <v>2008</v>
      </c>
      <c r="F2" s="334">
        <v>2009</v>
      </c>
      <c r="G2" s="335">
        <v>2010</v>
      </c>
      <c r="H2" s="540">
        <v>2011</v>
      </c>
      <c r="I2" s="335">
        <v>2012</v>
      </c>
      <c r="J2" s="336">
        <v>2013</v>
      </c>
      <c r="K2" s="337">
        <v>2014</v>
      </c>
      <c r="L2" s="337">
        <v>2015</v>
      </c>
      <c r="M2" s="541">
        <v>2016</v>
      </c>
      <c r="N2" s="338" t="s">
        <v>2</v>
      </c>
      <c r="O2" s="339" t="s">
        <v>222</v>
      </c>
      <c r="P2" s="339" t="s">
        <v>223</v>
      </c>
      <c r="Q2" s="338" t="s">
        <v>2</v>
      </c>
    </row>
    <row r="3" spans="1:17" x14ac:dyDescent="0.25">
      <c r="A3" s="155" t="s">
        <v>4</v>
      </c>
      <c r="B3" s="2">
        <v>261984</v>
      </c>
      <c r="C3" s="2">
        <v>200947</v>
      </c>
      <c r="D3" s="2">
        <v>256126</v>
      </c>
      <c r="E3" s="2">
        <v>260951</v>
      </c>
      <c r="F3" s="160">
        <v>361724.86982740695</v>
      </c>
      <c r="G3" s="710">
        <v>481652</v>
      </c>
      <c r="H3" s="711">
        <v>530053</v>
      </c>
      <c r="I3" s="249">
        <v>580613</v>
      </c>
      <c r="J3" s="176">
        <v>605538</v>
      </c>
      <c r="K3" s="176">
        <v>558979</v>
      </c>
      <c r="L3" s="176">
        <v>473997</v>
      </c>
      <c r="M3" s="542">
        <v>436364</v>
      </c>
      <c r="N3" s="358">
        <v>-7.9395017268041781E-2</v>
      </c>
      <c r="O3" s="261">
        <v>347458</v>
      </c>
      <c r="P3" s="261">
        <v>394482</v>
      </c>
      <c r="Q3" s="329">
        <f>(P3-O3)/O3</f>
        <v>0.13533722061371448</v>
      </c>
    </row>
    <row r="4" spans="1:17" x14ac:dyDescent="0.25">
      <c r="A4" s="155" t="s">
        <v>6</v>
      </c>
      <c r="B4" s="3">
        <v>7915</v>
      </c>
      <c r="C4" s="3">
        <v>11692</v>
      </c>
      <c r="D4" s="2">
        <v>16146</v>
      </c>
      <c r="E4" s="2">
        <v>31461</v>
      </c>
      <c r="F4" s="160">
        <v>69826.673944687049</v>
      </c>
      <c r="G4" s="249">
        <v>106750</v>
      </c>
      <c r="H4" s="542">
        <v>83519</v>
      </c>
      <c r="I4" s="249">
        <v>14449</v>
      </c>
      <c r="J4" s="176">
        <v>56434</v>
      </c>
      <c r="K4" s="176">
        <v>122544</v>
      </c>
      <c r="L4" s="176">
        <v>168287</v>
      </c>
      <c r="M4" s="542">
        <v>154330</v>
      </c>
      <c r="N4" s="329">
        <v>-8.2935699133028701E-2</v>
      </c>
      <c r="O4" s="261">
        <v>121556</v>
      </c>
      <c r="P4" s="261">
        <v>118981</v>
      </c>
      <c r="Q4" s="329">
        <f t="shared" ref="Q4:Q67" si="0">(P4-O4)/O4</f>
        <v>-2.1183651979334629E-2</v>
      </c>
    </row>
    <row r="5" spans="1:17" x14ac:dyDescent="0.25">
      <c r="A5" s="155" t="s">
        <v>5</v>
      </c>
      <c r="B5" s="2">
        <v>63970</v>
      </c>
      <c r="C5" s="2">
        <v>70651</v>
      </c>
      <c r="D5" s="2">
        <v>81152</v>
      </c>
      <c r="E5" s="2">
        <v>81660</v>
      </c>
      <c r="F5" s="160">
        <v>68825</v>
      </c>
      <c r="G5" s="249">
        <v>80684</v>
      </c>
      <c r="H5" s="542">
        <v>90104</v>
      </c>
      <c r="I5" s="249">
        <v>87889</v>
      </c>
      <c r="J5" s="176">
        <v>85577</v>
      </c>
      <c r="K5" s="176">
        <v>87532</v>
      </c>
      <c r="L5" s="176">
        <v>89970</v>
      </c>
      <c r="M5" s="542">
        <v>94404</v>
      </c>
      <c r="N5" s="329">
        <v>4.9283094364788262E-2</v>
      </c>
      <c r="O5" s="261">
        <v>78918</v>
      </c>
      <c r="P5" s="261">
        <v>80034</v>
      </c>
      <c r="Q5" s="329">
        <f t="shared" si="0"/>
        <v>1.41412605489242E-2</v>
      </c>
    </row>
    <row r="6" spans="1:17" x14ac:dyDescent="0.25">
      <c r="A6" s="156" t="s">
        <v>12</v>
      </c>
      <c r="B6" s="2">
        <v>15373</v>
      </c>
      <c r="C6" s="2">
        <v>15929</v>
      </c>
      <c r="D6" s="2">
        <v>16773</v>
      </c>
      <c r="E6" s="2">
        <v>13715</v>
      </c>
      <c r="F6" s="160">
        <v>18594</v>
      </c>
      <c r="G6" s="249">
        <v>23872</v>
      </c>
      <c r="H6" s="542">
        <v>38080</v>
      </c>
      <c r="I6" s="249">
        <v>31035</v>
      </c>
      <c r="J6" s="176">
        <v>22596</v>
      </c>
      <c r="K6" s="176">
        <v>33585</v>
      </c>
      <c r="L6" s="176">
        <v>38669</v>
      </c>
      <c r="M6" s="542">
        <v>48385</v>
      </c>
      <c r="N6" s="329">
        <v>0.25126069978535776</v>
      </c>
      <c r="O6" s="261">
        <v>36184</v>
      </c>
      <c r="P6" s="261">
        <v>40269</v>
      </c>
      <c r="Q6" s="329">
        <f t="shared" si="0"/>
        <v>0.11289520229935883</v>
      </c>
    </row>
    <row r="7" spans="1:17" x14ac:dyDescent="0.25">
      <c r="A7" s="155" t="s">
        <v>9</v>
      </c>
      <c r="B7" s="2">
        <v>37599</v>
      </c>
      <c r="C7" s="2">
        <v>37184</v>
      </c>
      <c r="D7" s="2">
        <v>37743</v>
      </c>
      <c r="E7" s="2">
        <v>36053</v>
      </c>
      <c r="F7" s="160">
        <v>29414</v>
      </c>
      <c r="G7" s="249">
        <v>34628</v>
      </c>
      <c r="H7" s="542">
        <v>36004</v>
      </c>
      <c r="I7" s="249">
        <v>37776</v>
      </c>
      <c r="J7" s="176">
        <v>40620</v>
      </c>
      <c r="K7" s="176">
        <v>41842</v>
      </c>
      <c r="L7" s="176">
        <v>43222</v>
      </c>
      <c r="M7" s="542">
        <v>43120</v>
      </c>
      <c r="N7" s="329">
        <v>-2.3599093054463005E-3</v>
      </c>
      <c r="O7" s="261">
        <v>36369</v>
      </c>
      <c r="P7" s="261">
        <v>37672</v>
      </c>
      <c r="Q7" s="329">
        <f t="shared" si="0"/>
        <v>3.5827215485715859E-2</v>
      </c>
    </row>
    <row r="8" spans="1:17" x14ac:dyDescent="0.25">
      <c r="A8" s="155" t="s">
        <v>11</v>
      </c>
      <c r="B8" s="2">
        <v>16741</v>
      </c>
      <c r="C8" s="2">
        <v>18978</v>
      </c>
      <c r="D8" s="2">
        <v>28691</v>
      </c>
      <c r="E8" s="2">
        <v>35391</v>
      </c>
      <c r="F8" s="160">
        <v>30997</v>
      </c>
      <c r="G8" s="249">
        <v>34983</v>
      </c>
      <c r="H8" s="542">
        <v>38170</v>
      </c>
      <c r="I8" s="249">
        <v>78573</v>
      </c>
      <c r="J8" s="176">
        <v>60782</v>
      </c>
      <c r="K8" s="176">
        <v>45192</v>
      </c>
      <c r="L8" s="176">
        <v>36475</v>
      </c>
      <c r="M8" s="542">
        <v>43338</v>
      </c>
      <c r="N8" s="329">
        <v>0.18815627141878</v>
      </c>
      <c r="O8" s="261">
        <v>36138</v>
      </c>
      <c r="P8" s="261">
        <v>32952</v>
      </c>
      <c r="Q8" s="329">
        <f t="shared" si="0"/>
        <v>-8.81620454922796E-2</v>
      </c>
    </row>
    <row r="9" spans="1:17" x14ac:dyDescent="0.25">
      <c r="A9" s="155" t="s">
        <v>167</v>
      </c>
      <c r="B9" s="2">
        <v>10548</v>
      </c>
      <c r="C9" s="2">
        <v>17032</v>
      </c>
      <c r="D9" s="2">
        <v>22071</v>
      </c>
      <c r="E9" s="2">
        <v>27789</v>
      </c>
      <c r="F9" s="160">
        <v>30910</v>
      </c>
      <c r="G9" s="249">
        <v>36821</v>
      </c>
      <c r="H9" s="542">
        <v>38209</v>
      </c>
      <c r="I9" s="249">
        <v>40468</v>
      </c>
      <c r="J9" s="176">
        <v>60056</v>
      </c>
      <c r="K9" s="176">
        <v>26604</v>
      </c>
      <c r="L9" s="176">
        <v>33920</v>
      </c>
      <c r="M9" s="542">
        <v>57567</v>
      </c>
      <c r="N9" s="329">
        <v>0.69714033018867927</v>
      </c>
      <c r="O9" s="261">
        <v>48718</v>
      </c>
      <c r="P9" s="261">
        <v>32044</v>
      </c>
      <c r="Q9" s="329">
        <f t="shared" si="0"/>
        <v>-0.34225542920481139</v>
      </c>
    </row>
    <row r="10" spans="1:17" x14ac:dyDescent="0.25">
      <c r="A10" s="155" t="s">
        <v>134</v>
      </c>
      <c r="B10" s="2">
        <v>11114</v>
      </c>
      <c r="C10" s="2">
        <v>11912</v>
      </c>
      <c r="D10" s="2">
        <v>23205</v>
      </c>
      <c r="E10" s="2">
        <v>39361</v>
      </c>
      <c r="F10" s="160">
        <v>35437</v>
      </c>
      <c r="G10" s="249">
        <v>37507</v>
      </c>
      <c r="H10" s="542">
        <v>47809</v>
      </c>
      <c r="I10" s="249">
        <v>22412</v>
      </c>
      <c r="J10" s="176">
        <v>37558</v>
      </c>
      <c r="K10" s="176">
        <v>50805</v>
      </c>
      <c r="L10" s="176">
        <v>35207</v>
      </c>
      <c r="M10" s="542">
        <v>26553</v>
      </c>
      <c r="N10" s="329">
        <v>-0.24580339137103416</v>
      </c>
      <c r="O10" s="261">
        <v>21765</v>
      </c>
      <c r="P10" s="261">
        <v>25869</v>
      </c>
      <c r="Q10" s="329">
        <f>(P10-O10)/O10</f>
        <v>0.18855961405926946</v>
      </c>
    </row>
    <row r="11" spans="1:17" x14ac:dyDescent="0.25">
      <c r="A11" s="155" t="s">
        <v>20</v>
      </c>
      <c r="B11" s="2">
        <v>33609</v>
      </c>
      <c r="C11" s="2">
        <v>35868</v>
      </c>
      <c r="D11" s="2">
        <v>53294</v>
      </c>
      <c r="E11" s="2">
        <v>49348</v>
      </c>
      <c r="F11" s="160">
        <v>32279</v>
      </c>
      <c r="G11" s="249">
        <v>35585</v>
      </c>
      <c r="H11" s="542">
        <v>31263</v>
      </c>
      <c r="I11" s="249">
        <v>28136</v>
      </c>
      <c r="J11" s="176">
        <v>23830</v>
      </c>
      <c r="K11" s="176">
        <v>23849</v>
      </c>
      <c r="L11" s="176">
        <v>23229</v>
      </c>
      <c r="M11" s="542">
        <v>29307</v>
      </c>
      <c r="N11" s="329">
        <v>0.26165568900942787</v>
      </c>
      <c r="O11" s="261">
        <v>23740</v>
      </c>
      <c r="P11" s="261">
        <v>27091</v>
      </c>
      <c r="Q11" s="329">
        <f t="shared" si="0"/>
        <v>0.14115417017691659</v>
      </c>
    </row>
    <row r="12" spans="1:17" x14ac:dyDescent="0.25">
      <c r="A12" s="155" t="s">
        <v>18</v>
      </c>
      <c r="B12" s="2">
        <v>19405</v>
      </c>
      <c r="C12" s="2">
        <v>22556</v>
      </c>
      <c r="D12" s="2">
        <v>25731</v>
      </c>
      <c r="E12" s="2">
        <v>24833</v>
      </c>
      <c r="F12" s="160">
        <v>21584</v>
      </c>
      <c r="G12" s="249">
        <v>27869</v>
      </c>
      <c r="H12" s="542">
        <v>28633</v>
      </c>
      <c r="I12" s="249">
        <v>28204</v>
      </c>
      <c r="J12" s="176">
        <v>27884</v>
      </c>
      <c r="K12" s="176">
        <v>27237</v>
      </c>
      <c r="L12" s="176">
        <v>29652</v>
      </c>
      <c r="M12" s="542">
        <v>31142</v>
      </c>
      <c r="N12" s="329">
        <v>5.0249561581006338E-2</v>
      </c>
      <c r="O12" s="261">
        <v>25862</v>
      </c>
      <c r="P12" s="261">
        <v>25202</v>
      </c>
      <c r="Q12" s="329">
        <f t="shared" si="0"/>
        <v>-2.5520068053514811E-2</v>
      </c>
    </row>
    <row r="13" spans="1:17" x14ac:dyDescent="0.25">
      <c r="A13" s="156" t="s">
        <v>16</v>
      </c>
      <c r="B13" s="2">
        <v>4884</v>
      </c>
      <c r="C13" s="2">
        <v>5690</v>
      </c>
      <c r="D13" s="2">
        <v>7002</v>
      </c>
      <c r="E13" s="2">
        <v>11752</v>
      </c>
      <c r="F13" s="160">
        <v>21542</v>
      </c>
      <c r="G13" s="249">
        <v>24963</v>
      </c>
      <c r="H13" s="542">
        <v>27995</v>
      </c>
      <c r="I13" s="249">
        <v>25415</v>
      </c>
      <c r="J13" s="176">
        <v>28231</v>
      </c>
      <c r="K13" s="176">
        <v>34094</v>
      </c>
      <c r="L13" s="176">
        <v>32844</v>
      </c>
      <c r="M13" s="542">
        <v>28052</v>
      </c>
      <c r="N13" s="329">
        <v>-0.14590183899646816</v>
      </c>
      <c r="O13" s="261">
        <v>21191</v>
      </c>
      <c r="P13" s="261">
        <v>21588</v>
      </c>
      <c r="Q13" s="329">
        <f t="shared" si="0"/>
        <v>1.8734368363928083E-2</v>
      </c>
    </row>
    <row r="14" spans="1:17" x14ac:dyDescent="0.25">
      <c r="A14" s="155" t="s">
        <v>17</v>
      </c>
      <c r="B14" s="2">
        <v>17988</v>
      </c>
      <c r="C14" s="2">
        <v>20157</v>
      </c>
      <c r="D14" s="2">
        <v>23860</v>
      </c>
      <c r="E14" s="2">
        <v>18375</v>
      </c>
      <c r="F14" s="160">
        <v>14062</v>
      </c>
      <c r="G14" s="249">
        <v>16208</v>
      </c>
      <c r="H14" s="542">
        <v>15742</v>
      </c>
      <c r="I14" s="249">
        <v>17088</v>
      </c>
      <c r="J14" s="176">
        <v>17059</v>
      </c>
      <c r="K14" s="176">
        <v>16802</v>
      </c>
      <c r="L14" s="176">
        <v>17608</v>
      </c>
      <c r="M14" s="542">
        <v>20456</v>
      </c>
      <c r="N14" s="329">
        <v>0.16174466151749206</v>
      </c>
      <c r="O14" s="261">
        <v>16902</v>
      </c>
      <c r="P14" s="261">
        <v>17169</v>
      </c>
      <c r="Q14" s="329">
        <f t="shared" si="0"/>
        <v>1.5796947106851259E-2</v>
      </c>
    </row>
    <row r="15" spans="1:17" x14ac:dyDescent="0.25">
      <c r="A15" s="155" t="s">
        <v>25</v>
      </c>
      <c r="B15" s="2">
        <v>4452</v>
      </c>
      <c r="C15" s="2">
        <v>5546</v>
      </c>
      <c r="D15" s="2">
        <v>7374</v>
      </c>
      <c r="E15" s="2">
        <v>6955</v>
      </c>
      <c r="F15" s="160">
        <v>5829</v>
      </c>
      <c r="G15" s="249">
        <v>7574</v>
      </c>
      <c r="H15" s="542">
        <v>7135</v>
      </c>
      <c r="I15" s="249">
        <v>8165</v>
      </c>
      <c r="J15" s="176">
        <v>10514</v>
      </c>
      <c r="K15" s="176">
        <v>11582</v>
      </c>
      <c r="L15" s="176">
        <v>14106</v>
      </c>
      <c r="M15" s="542">
        <v>15393</v>
      </c>
      <c r="N15" s="329">
        <v>9.1237771161208001E-2</v>
      </c>
      <c r="O15" s="261">
        <v>12815</v>
      </c>
      <c r="P15" s="261">
        <v>15707</v>
      </c>
      <c r="Q15" s="329">
        <f t="shared" si="0"/>
        <v>0.225673039406945</v>
      </c>
    </row>
    <row r="16" spans="1:17" x14ac:dyDescent="0.25">
      <c r="A16" s="155" t="s">
        <v>22</v>
      </c>
      <c r="B16" s="2">
        <v>23568</v>
      </c>
      <c r="C16" s="2">
        <v>26200</v>
      </c>
      <c r="D16" s="2">
        <v>28403</v>
      </c>
      <c r="E16" s="2">
        <v>31113</v>
      </c>
      <c r="F16" s="160">
        <v>27490</v>
      </c>
      <c r="G16" s="249">
        <v>20406</v>
      </c>
      <c r="H16" s="542">
        <v>18846</v>
      </c>
      <c r="I16" s="249">
        <v>16977</v>
      </c>
      <c r="J16" s="176">
        <v>16204</v>
      </c>
      <c r="K16" s="176">
        <v>17744</v>
      </c>
      <c r="L16" s="176">
        <v>15965</v>
      </c>
      <c r="M16" s="542">
        <v>17640</v>
      </c>
      <c r="N16" s="329">
        <v>0.10491700595051676</v>
      </c>
      <c r="O16" s="261">
        <v>14682</v>
      </c>
      <c r="P16" s="261">
        <v>15201</v>
      </c>
      <c r="Q16" s="329">
        <f t="shared" si="0"/>
        <v>3.5349407437678788E-2</v>
      </c>
    </row>
    <row r="17" spans="1:17" x14ac:dyDescent="0.25">
      <c r="A17" s="155" t="s">
        <v>21</v>
      </c>
      <c r="B17" s="2">
        <v>18451</v>
      </c>
      <c r="C17" s="2">
        <v>19153</v>
      </c>
      <c r="D17" s="2">
        <v>25068</v>
      </c>
      <c r="E17" s="2">
        <v>28079</v>
      </c>
      <c r="F17" s="160">
        <v>25094</v>
      </c>
      <c r="G17" s="249">
        <v>14972</v>
      </c>
      <c r="H17" s="542">
        <v>10898</v>
      </c>
      <c r="I17" s="249">
        <v>12355</v>
      </c>
      <c r="J17" s="176">
        <v>11973</v>
      </c>
      <c r="K17" s="176">
        <v>13399</v>
      </c>
      <c r="L17" s="176">
        <v>13145</v>
      </c>
      <c r="M17" s="542">
        <v>15169</v>
      </c>
      <c r="N17" s="329">
        <v>0.15397489539748954</v>
      </c>
      <c r="O17" s="261">
        <v>12372</v>
      </c>
      <c r="P17" s="261">
        <v>12604</v>
      </c>
      <c r="Q17" s="329">
        <f t="shared" si="0"/>
        <v>1.8752020691884901E-2</v>
      </c>
    </row>
    <row r="18" spans="1:17" x14ac:dyDescent="0.25">
      <c r="A18" s="155" t="s">
        <v>28</v>
      </c>
      <c r="B18" s="2">
        <v>8609</v>
      </c>
      <c r="C18" s="2">
        <v>9181</v>
      </c>
      <c r="D18" s="2">
        <v>11222</v>
      </c>
      <c r="E18" s="2">
        <v>10761</v>
      </c>
      <c r="F18" s="160">
        <v>9197</v>
      </c>
      <c r="G18" s="249">
        <v>10750</v>
      </c>
      <c r="H18" s="542">
        <v>10967</v>
      </c>
      <c r="I18" s="249">
        <v>12012</v>
      </c>
      <c r="J18" s="176">
        <v>10632</v>
      </c>
      <c r="K18" s="176">
        <v>11639</v>
      </c>
      <c r="L18" s="176">
        <v>12845</v>
      </c>
      <c r="M18" s="542">
        <v>13100</v>
      </c>
      <c r="N18" s="329">
        <v>1.9852082522382249E-2</v>
      </c>
      <c r="O18" s="261">
        <v>10802</v>
      </c>
      <c r="P18" s="261">
        <v>11458</v>
      </c>
      <c r="Q18" s="329">
        <f t="shared" si="0"/>
        <v>6.072949453804851E-2</v>
      </c>
    </row>
    <row r="19" spans="1:17" x14ac:dyDescent="0.25">
      <c r="A19" s="155" t="s">
        <v>31</v>
      </c>
      <c r="B19" s="2">
        <v>5563</v>
      </c>
      <c r="C19" s="2">
        <v>7235</v>
      </c>
      <c r="D19" s="2">
        <v>10973</v>
      </c>
      <c r="E19" s="2">
        <v>9586</v>
      </c>
      <c r="F19" s="160">
        <v>8487</v>
      </c>
      <c r="G19" s="249">
        <v>8920</v>
      </c>
      <c r="H19" s="542">
        <v>8684</v>
      </c>
      <c r="I19" s="249">
        <v>9812</v>
      </c>
      <c r="J19" s="176">
        <v>9217</v>
      </c>
      <c r="K19" s="176">
        <v>10366</v>
      </c>
      <c r="L19" s="176">
        <v>11131</v>
      </c>
      <c r="M19" s="542">
        <v>13792</v>
      </c>
      <c r="N19" s="329">
        <v>0.23906207887880693</v>
      </c>
      <c r="O19" s="261">
        <v>11470</v>
      </c>
      <c r="P19" s="261">
        <v>11110</v>
      </c>
      <c r="Q19" s="329">
        <f t="shared" si="0"/>
        <v>-3.1386224934612031E-2</v>
      </c>
    </row>
    <row r="20" spans="1:17" x14ac:dyDescent="0.25">
      <c r="A20" s="156" t="s">
        <v>32</v>
      </c>
      <c r="B20" s="2">
        <v>3028</v>
      </c>
      <c r="C20" s="2">
        <v>2899</v>
      </c>
      <c r="D20" s="2">
        <v>4381</v>
      </c>
      <c r="E20" s="2">
        <v>4537</v>
      </c>
      <c r="F20" s="160">
        <v>3973</v>
      </c>
      <c r="G20" s="249">
        <v>4006</v>
      </c>
      <c r="H20" s="542">
        <v>4769</v>
      </c>
      <c r="I20" s="249">
        <v>5034</v>
      </c>
      <c r="J20" s="176">
        <v>7850</v>
      </c>
      <c r="K20" s="176">
        <v>7809</v>
      </c>
      <c r="L20" s="176">
        <v>6907</v>
      </c>
      <c r="M20" s="542">
        <v>9048</v>
      </c>
      <c r="N20" s="329">
        <v>0.3099753872882583</v>
      </c>
      <c r="O20" s="261">
        <v>6864</v>
      </c>
      <c r="P20" s="261">
        <v>9388</v>
      </c>
      <c r="Q20" s="329">
        <f t="shared" si="0"/>
        <v>0.36771561771561773</v>
      </c>
    </row>
    <row r="21" spans="1:17" x14ac:dyDescent="0.25">
      <c r="A21" s="155" t="s">
        <v>14</v>
      </c>
      <c r="B21" s="2">
        <v>234</v>
      </c>
      <c r="C21" s="2">
        <v>318</v>
      </c>
      <c r="D21" s="2">
        <v>507</v>
      </c>
      <c r="E21" s="2">
        <v>590</v>
      </c>
      <c r="F21" s="160">
        <v>673</v>
      </c>
      <c r="G21" s="249">
        <v>1184</v>
      </c>
      <c r="H21" s="542">
        <v>1513</v>
      </c>
      <c r="I21" s="249">
        <v>2043</v>
      </c>
      <c r="J21" s="176">
        <v>2344</v>
      </c>
      <c r="K21" s="176">
        <v>2201</v>
      </c>
      <c r="L21" s="176">
        <v>2207</v>
      </c>
      <c r="M21" s="542">
        <v>9267</v>
      </c>
      <c r="N21" s="329">
        <v>3.1989125509741729</v>
      </c>
      <c r="O21" s="261">
        <v>6860</v>
      </c>
      <c r="P21" s="261">
        <v>6790</v>
      </c>
      <c r="Q21" s="329">
        <f t="shared" si="0"/>
        <v>-1.020408163265306E-2</v>
      </c>
    </row>
    <row r="22" spans="1:17" x14ac:dyDescent="0.25">
      <c r="A22" s="155" t="s">
        <v>13</v>
      </c>
      <c r="B22" s="2">
        <v>4807</v>
      </c>
      <c r="C22" s="2">
        <v>6024</v>
      </c>
      <c r="D22" s="2">
        <v>7168</v>
      </c>
      <c r="E22" s="2">
        <v>7526</v>
      </c>
      <c r="F22" s="160">
        <v>6542</v>
      </c>
      <c r="G22" s="249">
        <v>7194</v>
      </c>
      <c r="H22" s="542">
        <v>8280</v>
      </c>
      <c r="I22" s="249">
        <v>8086</v>
      </c>
      <c r="J22" s="176">
        <v>7928</v>
      </c>
      <c r="K22" s="176">
        <v>8288</v>
      </c>
      <c r="L22" s="176">
        <v>7216</v>
      </c>
      <c r="M22" s="542">
        <v>7963</v>
      </c>
      <c r="N22" s="329">
        <v>0.10351995565410199</v>
      </c>
      <c r="O22" s="261">
        <v>6589</v>
      </c>
      <c r="P22" s="261">
        <v>6764</v>
      </c>
      <c r="Q22" s="329">
        <f t="shared" si="0"/>
        <v>2.6559417210502353E-2</v>
      </c>
    </row>
    <row r="23" spans="1:17" x14ac:dyDescent="0.25">
      <c r="A23" s="155" t="s">
        <v>35</v>
      </c>
      <c r="B23" s="2">
        <v>5389</v>
      </c>
      <c r="C23" s="2">
        <v>5641</v>
      </c>
      <c r="D23" s="2">
        <v>6334</v>
      </c>
      <c r="E23" s="2">
        <v>5869</v>
      </c>
      <c r="F23" s="160">
        <v>4535</v>
      </c>
      <c r="G23" s="249">
        <v>4265</v>
      </c>
      <c r="H23" s="542">
        <v>3765</v>
      </c>
      <c r="I23" s="249">
        <v>3211</v>
      </c>
      <c r="J23" s="176">
        <v>3599</v>
      </c>
      <c r="K23" s="176">
        <v>4205</v>
      </c>
      <c r="L23" s="176">
        <v>5085</v>
      </c>
      <c r="M23" s="542">
        <v>6792</v>
      </c>
      <c r="N23" s="329">
        <v>0.33569321533923302</v>
      </c>
      <c r="O23" s="261">
        <v>5355</v>
      </c>
      <c r="P23" s="261">
        <v>6509</v>
      </c>
      <c r="Q23" s="329">
        <f t="shared" si="0"/>
        <v>0.21549953314659198</v>
      </c>
    </row>
    <row r="24" spans="1:17" x14ac:dyDescent="0.25">
      <c r="A24" s="155" t="s">
        <v>8</v>
      </c>
      <c r="B24" s="2">
        <v>7168</v>
      </c>
      <c r="C24" s="2">
        <v>7500</v>
      </c>
      <c r="D24" s="2">
        <v>7757</v>
      </c>
      <c r="E24" s="2">
        <v>7635</v>
      </c>
      <c r="F24" s="160">
        <v>6404</v>
      </c>
      <c r="G24" s="249">
        <v>6267</v>
      </c>
      <c r="H24" s="542">
        <v>6927</v>
      </c>
      <c r="I24" s="249">
        <v>6911</v>
      </c>
      <c r="J24" s="176">
        <v>6733</v>
      </c>
      <c r="K24" s="176">
        <v>7099</v>
      </c>
      <c r="L24" s="176">
        <v>7417</v>
      </c>
      <c r="M24" s="542">
        <v>7514</v>
      </c>
      <c r="N24" s="329">
        <v>1.3078063907240124E-2</v>
      </c>
      <c r="O24" s="261">
        <v>6321</v>
      </c>
      <c r="P24" s="261">
        <v>6277</v>
      </c>
      <c r="Q24" s="329">
        <f t="shared" si="0"/>
        <v>-6.9609239044454993E-3</v>
      </c>
    </row>
    <row r="25" spans="1:17" x14ac:dyDescent="0.25">
      <c r="A25" s="155" t="s">
        <v>40</v>
      </c>
      <c r="B25" s="2">
        <v>5668</v>
      </c>
      <c r="C25" s="2">
        <v>6571</v>
      </c>
      <c r="D25" s="2">
        <v>9199</v>
      </c>
      <c r="E25" s="2">
        <v>7956</v>
      </c>
      <c r="F25" s="160">
        <v>5862</v>
      </c>
      <c r="G25" s="249">
        <v>3858</v>
      </c>
      <c r="H25" s="542">
        <v>3582</v>
      </c>
      <c r="I25" s="249">
        <v>3730</v>
      </c>
      <c r="J25" s="176">
        <v>4124</v>
      </c>
      <c r="K25" s="176">
        <v>4454</v>
      </c>
      <c r="L25" s="176">
        <v>4353</v>
      </c>
      <c r="M25" s="542">
        <v>5386</v>
      </c>
      <c r="N25" s="329">
        <v>0.23730760395129796</v>
      </c>
      <c r="O25" s="261">
        <v>4343</v>
      </c>
      <c r="P25" s="261">
        <v>5023</v>
      </c>
      <c r="Q25" s="329">
        <f t="shared" si="0"/>
        <v>0.15657379691457518</v>
      </c>
    </row>
    <row r="26" spans="1:17" x14ac:dyDescent="0.25">
      <c r="A26" s="155" t="s">
        <v>36</v>
      </c>
      <c r="B26" s="2">
        <v>2513</v>
      </c>
      <c r="C26" s="2">
        <v>2748</v>
      </c>
      <c r="D26" s="2">
        <v>3506</v>
      </c>
      <c r="E26" s="2">
        <v>3384</v>
      </c>
      <c r="F26" s="160">
        <v>2780</v>
      </c>
      <c r="G26" s="249">
        <v>3675</v>
      </c>
      <c r="H26" s="542">
        <v>4394</v>
      </c>
      <c r="I26" s="249">
        <v>4645</v>
      </c>
      <c r="J26" s="176">
        <v>4729</v>
      </c>
      <c r="K26" s="176">
        <v>4597</v>
      </c>
      <c r="L26" s="176">
        <v>5285</v>
      </c>
      <c r="M26" s="542">
        <v>5538</v>
      </c>
      <c r="N26" s="329">
        <v>4.7871333964049197E-2</v>
      </c>
      <c r="O26" s="261">
        <v>4525</v>
      </c>
      <c r="P26" s="261">
        <v>4976</v>
      </c>
      <c r="Q26" s="329">
        <f t="shared" si="0"/>
        <v>9.9668508287292817E-2</v>
      </c>
    </row>
    <row r="27" spans="1:17" x14ac:dyDescent="0.25">
      <c r="A27" s="156" t="s">
        <v>41</v>
      </c>
      <c r="B27" s="2">
        <v>0</v>
      </c>
      <c r="C27" s="2">
        <v>0</v>
      </c>
      <c r="D27" s="2">
        <v>4119</v>
      </c>
      <c r="E27" s="2">
        <v>4978</v>
      </c>
      <c r="F27" s="160">
        <v>3833</v>
      </c>
      <c r="G27" s="249">
        <v>4750</v>
      </c>
      <c r="H27" s="542">
        <v>3114</v>
      </c>
      <c r="I27" s="249">
        <v>3840</v>
      </c>
      <c r="J27" s="176">
        <v>3663</v>
      </c>
      <c r="K27" s="176">
        <v>3657</v>
      </c>
      <c r="L27" s="176">
        <v>4136</v>
      </c>
      <c r="M27" s="542">
        <v>4516</v>
      </c>
      <c r="N27" s="329">
        <v>9.187620889748549E-2</v>
      </c>
      <c r="O27" s="261">
        <v>3656</v>
      </c>
      <c r="P27" s="261">
        <v>4879</v>
      </c>
      <c r="Q27" s="329">
        <f t="shared" si="0"/>
        <v>0.33451859956236324</v>
      </c>
    </row>
    <row r="28" spans="1:17" x14ac:dyDescent="0.25">
      <c r="A28" s="155" t="s">
        <v>34</v>
      </c>
      <c r="B28" s="2">
        <v>4789</v>
      </c>
      <c r="C28" s="2">
        <v>6548</v>
      </c>
      <c r="D28" s="2">
        <v>9490</v>
      </c>
      <c r="E28" s="2">
        <v>5814</v>
      </c>
      <c r="F28" s="160">
        <v>3936</v>
      </c>
      <c r="G28" s="249">
        <v>5097</v>
      </c>
      <c r="H28" s="542">
        <v>6526</v>
      </c>
      <c r="I28" s="249">
        <v>6698</v>
      </c>
      <c r="J28" s="176">
        <v>6505</v>
      </c>
      <c r="K28" s="176">
        <v>7150</v>
      </c>
      <c r="L28" s="176">
        <v>5514</v>
      </c>
      <c r="M28" s="542">
        <v>4701</v>
      </c>
      <c r="N28" s="329">
        <v>-0.14744287268770404</v>
      </c>
      <c r="O28" s="261">
        <v>3829</v>
      </c>
      <c r="P28" s="261">
        <v>4378</v>
      </c>
      <c r="Q28" s="329">
        <f t="shared" si="0"/>
        <v>0.14337947244711413</v>
      </c>
    </row>
    <row r="29" spans="1:17" x14ac:dyDescent="0.25">
      <c r="A29" s="155" t="s">
        <v>23</v>
      </c>
      <c r="B29" s="2">
        <v>1452</v>
      </c>
      <c r="C29" s="2">
        <v>1594</v>
      </c>
      <c r="D29" s="2">
        <v>2645</v>
      </c>
      <c r="E29" s="2">
        <v>3364</v>
      </c>
      <c r="F29" s="160">
        <v>2727</v>
      </c>
      <c r="G29" s="249">
        <v>3206</v>
      </c>
      <c r="H29" s="542">
        <v>3849</v>
      </c>
      <c r="I29" s="249">
        <v>3689</v>
      </c>
      <c r="J29" s="176">
        <v>3319</v>
      </c>
      <c r="K29" s="176">
        <v>3967</v>
      </c>
      <c r="L29" s="176">
        <v>4426</v>
      </c>
      <c r="M29" s="542">
        <v>5319</v>
      </c>
      <c r="N29" s="329">
        <v>0.201762313601446</v>
      </c>
      <c r="O29" s="261">
        <v>4417</v>
      </c>
      <c r="P29" s="261">
        <v>4506</v>
      </c>
      <c r="Q29" s="329">
        <f t="shared" si="0"/>
        <v>2.0149422685080371E-2</v>
      </c>
    </row>
    <row r="30" spans="1:17" x14ac:dyDescent="0.25">
      <c r="A30" s="155" t="s">
        <v>45</v>
      </c>
      <c r="B30" s="2">
        <v>2024</v>
      </c>
      <c r="C30" s="2">
        <v>2307</v>
      </c>
      <c r="D30" s="2">
        <v>2924</v>
      </c>
      <c r="E30" s="2">
        <v>3001</v>
      </c>
      <c r="F30" s="160">
        <v>3107.2645040548969</v>
      </c>
      <c r="G30" s="249">
        <v>4087</v>
      </c>
      <c r="H30" s="542">
        <v>3787</v>
      </c>
      <c r="I30" s="249">
        <v>2425</v>
      </c>
      <c r="J30" s="176">
        <v>1710</v>
      </c>
      <c r="K30" s="176">
        <v>1739</v>
      </c>
      <c r="L30" s="176">
        <v>2869</v>
      </c>
      <c r="M30" s="542">
        <v>4282</v>
      </c>
      <c r="N30" s="329">
        <v>0.49250609968630182</v>
      </c>
      <c r="O30" s="261">
        <v>3301</v>
      </c>
      <c r="P30" s="261">
        <v>4327</v>
      </c>
      <c r="Q30" s="329">
        <f t="shared" si="0"/>
        <v>0.31081490457437139</v>
      </c>
    </row>
    <row r="31" spans="1:17" x14ac:dyDescent="0.25">
      <c r="A31" s="155" t="s">
        <v>39</v>
      </c>
      <c r="B31" s="2">
        <v>2894</v>
      </c>
      <c r="C31" s="2">
        <v>3064</v>
      </c>
      <c r="D31" s="2">
        <v>3678</v>
      </c>
      <c r="E31" s="2">
        <v>6192</v>
      </c>
      <c r="F31" s="160">
        <v>4704</v>
      </c>
      <c r="G31" s="249">
        <v>4976</v>
      </c>
      <c r="H31" s="542">
        <v>5404</v>
      </c>
      <c r="I31" s="249">
        <v>5428</v>
      </c>
      <c r="J31" s="176">
        <v>5180</v>
      </c>
      <c r="K31" s="176">
        <v>3544</v>
      </c>
      <c r="L31" s="176">
        <v>2569</v>
      </c>
      <c r="M31" s="542">
        <v>5039</v>
      </c>
      <c r="N31" s="329">
        <v>0.9614636045153756</v>
      </c>
      <c r="O31" s="261">
        <v>3738</v>
      </c>
      <c r="P31" s="261">
        <v>4372</v>
      </c>
      <c r="Q31" s="329">
        <f t="shared" si="0"/>
        <v>0.16960941680042804</v>
      </c>
    </row>
    <row r="32" spans="1:17" x14ac:dyDescent="0.25">
      <c r="A32" s="155" t="s">
        <v>43</v>
      </c>
      <c r="B32" s="2">
        <v>1955</v>
      </c>
      <c r="C32" s="2">
        <v>2207</v>
      </c>
      <c r="D32" s="2">
        <v>2585</v>
      </c>
      <c r="E32" s="2">
        <v>2575</v>
      </c>
      <c r="F32" s="160">
        <v>3065</v>
      </c>
      <c r="G32" s="249">
        <v>3336</v>
      </c>
      <c r="H32" s="542">
        <v>3445</v>
      </c>
      <c r="I32" s="249">
        <v>3512</v>
      </c>
      <c r="J32" s="176">
        <v>3370</v>
      </c>
      <c r="K32" s="176">
        <v>3732</v>
      </c>
      <c r="L32" s="176">
        <v>3636</v>
      </c>
      <c r="M32" s="542">
        <v>3991</v>
      </c>
      <c r="N32" s="329">
        <v>9.7634763476347641E-2</v>
      </c>
      <c r="O32" s="261">
        <v>3260</v>
      </c>
      <c r="P32" s="261">
        <v>3551</v>
      </c>
      <c r="Q32" s="329">
        <f t="shared" si="0"/>
        <v>8.9263803680981593E-2</v>
      </c>
    </row>
    <row r="33" spans="1:17" x14ac:dyDescent="0.25">
      <c r="A33" s="155" t="s">
        <v>15</v>
      </c>
      <c r="B33" s="2">
        <v>13573</v>
      </c>
      <c r="C33" s="2">
        <v>16350</v>
      </c>
      <c r="D33" s="2">
        <v>16151</v>
      </c>
      <c r="E33" s="2">
        <v>16862</v>
      </c>
      <c r="F33" s="160">
        <v>5898</v>
      </c>
      <c r="G33" s="249">
        <v>7583</v>
      </c>
      <c r="H33" s="542">
        <v>9135</v>
      </c>
      <c r="I33" s="249">
        <v>11586</v>
      </c>
      <c r="J33" s="176">
        <v>12360</v>
      </c>
      <c r="K33" s="176">
        <v>13733</v>
      </c>
      <c r="L33" s="176">
        <v>11620</v>
      </c>
      <c r="M33" s="542">
        <v>300</v>
      </c>
      <c r="N33" s="329">
        <v>-0.97418244406196208</v>
      </c>
      <c r="O33" s="261">
        <v>317</v>
      </c>
      <c r="P33" s="261">
        <v>6137</v>
      </c>
      <c r="Q33" s="329">
        <f t="shared" si="0"/>
        <v>18.3596214511041</v>
      </c>
    </row>
    <row r="34" spans="1:17" x14ac:dyDescent="0.25">
      <c r="A34" s="156" t="s">
        <v>7</v>
      </c>
      <c r="B34" s="2">
        <v>3733</v>
      </c>
      <c r="C34" s="2">
        <v>3326</v>
      </c>
      <c r="D34" s="2">
        <v>4658</v>
      </c>
      <c r="E34" s="2">
        <v>4864</v>
      </c>
      <c r="F34" s="160">
        <v>4559</v>
      </c>
      <c r="G34" s="249">
        <v>3828</v>
      </c>
      <c r="H34" s="542">
        <v>3854</v>
      </c>
      <c r="I34" s="249">
        <v>3909</v>
      </c>
      <c r="J34" s="176">
        <v>3895</v>
      </c>
      <c r="K34" s="176">
        <v>4040</v>
      </c>
      <c r="L34" s="176">
        <v>3256</v>
      </c>
      <c r="M34" s="542">
        <v>3252</v>
      </c>
      <c r="N34" s="329">
        <v>-1.2285012285012285E-3</v>
      </c>
      <c r="O34" s="261">
        <v>2698</v>
      </c>
      <c r="P34" s="261">
        <v>2805</v>
      </c>
      <c r="Q34" s="329">
        <f t="shared" si="0"/>
        <v>3.9659006671608599E-2</v>
      </c>
    </row>
    <row r="35" spans="1:17" x14ac:dyDescent="0.25">
      <c r="A35" s="155" t="s">
        <v>54</v>
      </c>
      <c r="B35" s="2">
        <v>1087</v>
      </c>
      <c r="C35" s="2">
        <v>1137</v>
      </c>
      <c r="D35" s="2">
        <v>1557</v>
      </c>
      <c r="E35" s="2">
        <v>1353</v>
      </c>
      <c r="F35" s="160">
        <v>1199</v>
      </c>
      <c r="G35" s="249">
        <v>1623</v>
      </c>
      <c r="H35" s="542">
        <v>1458</v>
      </c>
      <c r="I35" s="249">
        <v>1599</v>
      </c>
      <c r="J35" s="176">
        <v>1334</v>
      </c>
      <c r="K35" s="176">
        <v>1366</v>
      </c>
      <c r="L35" s="176">
        <v>1515</v>
      </c>
      <c r="M35" s="542">
        <v>1896</v>
      </c>
      <c r="N35" s="329">
        <v>0.25148514851485149</v>
      </c>
      <c r="O35" s="261">
        <v>1529</v>
      </c>
      <c r="P35" s="261">
        <v>3124</v>
      </c>
      <c r="Q35" s="329">
        <f t="shared" si="0"/>
        <v>1.0431654676258992</v>
      </c>
    </row>
    <row r="36" spans="1:17" x14ac:dyDescent="0.25">
      <c r="A36" s="155" t="s">
        <v>38</v>
      </c>
      <c r="B36" s="2">
        <v>4640</v>
      </c>
      <c r="C36" s="2">
        <v>4625</v>
      </c>
      <c r="D36" s="2">
        <v>5891</v>
      </c>
      <c r="E36" s="2">
        <v>6728</v>
      </c>
      <c r="F36" s="160">
        <v>6674</v>
      </c>
      <c r="G36" s="249">
        <v>6080</v>
      </c>
      <c r="H36" s="542">
        <v>5412</v>
      </c>
      <c r="I36" s="249">
        <v>5032</v>
      </c>
      <c r="J36" s="176">
        <v>4591</v>
      </c>
      <c r="K36" s="176">
        <v>4594</v>
      </c>
      <c r="L36" s="176">
        <v>4187</v>
      </c>
      <c r="M36" s="542">
        <v>3987</v>
      </c>
      <c r="N36" s="329">
        <v>-4.776689754000478E-2</v>
      </c>
      <c r="O36" s="261">
        <v>3298</v>
      </c>
      <c r="P36" s="261">
        <v>2681</v>
      </c>
      <c r="Q36" s="329">
        <f t="shared" si="0"/>
        <v>-0.18708308065494239</v>
      </c>
    </row>
    <row r="37" spans="1:17" x14ac:dyDescent="0.25">
      <c r="A37" s="156" t="s">
        <v>19</v>
      </c>
      <c r="B37" s="2">
        <v>694</v>
      </c>
      <c r="C37" s="2">
        <v>405</v>
      </c>
      <c r="D37" s="2">
        <v>331</v>
      </c>
      <c r="E37" s="2">
        <v>176</v>
      </c>
      <c r="F37" s="160">
        <v>170</v>
      </c>
      <c r="G37" s="249">
        <v>3156</v>
      </c>
      <c r="H37" s="542">
        <v>3384</v>
      </c>
      <c r="I37" s="249">
        <v>3140</v>
      </c>
      <c r="J37" s="176">
        <v>3034</v>
      </c>
      <c r="K37" s="176">
        <v>3719</v>
      </c>
      <c r="L37" s="176">
        <v>3216</v>
      </c>
      <c r="M37" s="542">
        <v>3279</v>
      </c>
      <c r="N37" s="329">
        <v>1.9589552238805971E-2</v>
      </c>
      <c r="O37" s="261">
        <v>2763</v>
      </c>
      <c r="P37" s="261">
        <v>2549</v>
      </c>
      <c r="Q37" s="329">
        <f t="shared" si="0"/>
        <v>-7.7452044878754983E-2</v>
      </c>
    </row>
    <row r="38" spans="1:17" x14ac:dyDescent="0.25">
      <c r="A38" s="155" t="s">
        <v>3</v>
      </c>
      <c r="B38" s="2">
        <v>2264</v>
      </c>
      <c r="C38" s="2">
        <v>1364</v>
      </c>
      <c r="D38" s="2">
        <v>1762</v>
      </c>
      <c r="E38" s="2">
        <v>1580</v>
      </c>
      <c r="F38" s="160">
        <v>2715</v>
      </c>
      <c r="G38" s="249">
        <v>3171</v>
      </c>
      <c r="H38" s="542">
        <v>3484</v>
      </c>
      <c r="I38" s="249">
        <v>2534</v>
      </c>
      <c r="J38" s="176">
        <v>2464</v>
      </c>
      <c r="K38" s="176">
        <v>2933</v>
      </c>
      <c r="L38" s="176">
        <v>2020</v>
      </c>
      <c r="M38" s="542">
        <v>2531</v>
      </c>
      <c r="N38" s="329">
        <v>0.25297029702970297</v>
      </c>
      <c r="O38" s="261">
        <v>1839</v>
      </c>
      <c r="P38" s="261">
        <v>2469</v>
      </c>
      <c r="Q38" s="329">
        <f t="shared" si="0"/>
        <v>0.34257748776508973</v>
      </c>
    </row>
    <row r="39" spans="1:17" x14ac:dyDescent="0.25">
      <c r="A39" s="155" t="s">
        <v>49</v>
      </c>
      <c r="B39" s="2">
        <v>0</v>
      </c>
      <c r="C39" s="2">
        <v>0</v>
      </c>
      <c r="D39" s="2">
        <v>0</v>
      </c>
      <c r="E39" s="2">
        <v>329</v>
      </c>
      <c r="F39" s="160">
        <v>86</v>
      </c>
      <c r="G39" s="249">
        <v>120</v>
      </c>
      <c r="H39" s="542">
        <v>86</v>
      </c>
      <c r="I39" s="249">
        <v>108</v>
      </c>
      <c r="J39" s="176">
        <v>97</v>
      </c>
      <c r="K39" s="176">
        <v>431</v>
      </c>
      <c r="L39" s="176">
        <v>989</v>
      </c>
      <c r="M39" s="542">
        <v>2536</v>
      </c>
      <c r="N39" s="329">
        <v>1.5642062689585441</v>
      </c>
      <c r="O39" s="261">
        <v>2013</v>
      </c>
      <c r="P39" s="261">
        <v>2409</v>
      </c>
      <c r="Q39" s="329">
        <f t="shared" si="0"/>
        <v>0.19672131147540983</v>
      </c>
    </row>
    <row r="40" spans="1:17" x14ac:dyDescent="0.25">
      <c r="A40" s="155" t="s">
        <v>24</v>
      </c>
      <c r="B40" s="2">
        <v>1673</v>
      </c>
      <c r="C40" s="2">
        <v>2200</v>
      </c>
      <c r="D40" s="2">
        <v>2276</v>
      </c>
      <c r="E40" s="2">
        <v>2630</v>
      </c>
      <c r="F40" s="160">
        <v>2129</v>
      </c>
      <c r="G40" s="249">
        <v>2182</v>
      </c>
      <c r="H40" s="542">
        <v>1891</v>
      </c>
      <c r="I40" s="249">
        <v>2274</v>
      </c>
      <c r="J40" s="176">
        <v>2068</v>
      </c>
      <c r="K40" s="176">
        <v>2215</v>
      </c>
      <c r="L40" s="176">
        <v>2415</v>
      </c>
      <c r="M40" s="542">
        <v>2951</v>
      </c>
      <c r="N40" s="329">
        <v>0.22194616977225673</v>
      </c>
      <c r="O40" s="261">
        <v>2426</v>
      </c>
      <c r="P40" s="261">
        <v>2190</v>
      </c>
      <c r="Q40" s="329">
        <f t="shared" si="0"/>
        <v>-9.7279472382522672E-2</v>
      </c>
    </row>
    <row r="41" spans="1:17" x14ac:dyDescent="0.25">
      <c r="A41" s="155" t="s">
        <v>47</v>
      </c>
      <c r="B41" s="2">
        <v>811</v>
      </c>
      <c r="C41" s="2">
        <v>991</v>
      </c>
      <c r="D41" s="2">
        <v>2017</v>
      </c>
      <c r="E41" s="2">
        <v>2749</v>
      </c>
      <c r="F41" s="160">
        <v>2325</v>
      </c>
      <c r="G41" s="249">
        <v>2281</v>
      </c>
      <c r="H41" s="542">
        <v>2587</v>
      </c>
      <c r="I41" s="249">
        <v>3139</v>
      </c>
      <c r="J41" s="176">
        <v>3819</v>
      </c>
      <c r="K41" s="176">
        <v>3606</v>
      </c>
      <c r="L41" s="176">
        <v>2290</v>
      </c>
      <c r="M41" s="542">
        <v>2355</v>
      </c>
      <c r="N41" s="329">
        <v>2.8384279475982533E-2</v>
      </c>
      <c r="O41" s="261">
        <v>1685</v>
      </c>
      <c r="P41" s="261">
        <v>2026</v>
      </c>
      <c r="Q41" s="329">
        <f t="shared" si="0"/>
        <v>0.20237388724035607</v>
      </c>
    </row>
    <row r="42" spans="1:17" x14ac:dyDescent="0.25">
      <c r="A42" s="155" t="s">
        <v>52</v>
      </c>
      <c r="B42" s="2">
        <v>710</v>
      </c>
      <c r="C42" s="2">
        <v>837</v>
      </c>
      <c r="D42" s="2">
        <v>1769</v>
      </c>
      <c r="E42" s="2">
        <v>1686</v>
      </c>
      <c r="F42" s="160">
        <v>1749</v>
      </c>
      <c r="G42" s="249">
        <v>2522</v>
      </c>
      <c r="H42" s="542">
        <v>2083</v>
      </c>
      <c r="I42" s="249">
        <v>1987</v>
      </c>
      <c r="J42" s="176">
        <v>2194</v>
      </c>
      <c r="K42" s="176">
        <v>2176</v>
      </c>
      <c r="L42" s="176">
        <v>2128</v>
      </c>
      <c r="M42" s="542">
        <v>2173</v>
      </c>
      <c r="N42" s="329">
        <v>2.1146616541353382E-2</v>
      </c>
      <c r="O42" s="261">
        <v>1871</v>
      </c>
      <c r="P42" s="261">
        <v>1790</v>
      </c>
      <c r="Q42" s="329">
        <f t="shared" si="0"/>
        <v>-4.3292357028327101E-2</v>
      </c>
    </row>
    <row r="43" spans="1:17" x14ac:dyDescent="0.25">
      <c r="A43" s="155" t="s">
        <v>42</v>
      </c>
      <c r="B43" s="2">
        <v>9722</v>
      </c>
      <c r="C43" s="2">
        <v>10133</v>
      </c>
      <c r="D43" s="2">
        <v>11941</v>
      </c>
      <c r="E43" s="2">
        <v>10552</v>
      </c>
      <c r="F43" s="160">
        <v>12355.944063214805</v>
      </c>
      <c r="G43" s="249">
        <v>11704</v>
      </c>
      <c r="H43" s="542">
        <v>12657</v>
      </c>
      <c r="I43" s="249">
        <v>3438</v>
      </c>
      <c r="J43" s="176">
        <v>8719</v>
      </c>
      <c r="K43" s="176">
        <v>4680</v>
      </c>
      <c r="L43" s="176">
        <v>4433</v>
      </c>
      <c r="M43" s="542">
        <v>2576</v>
      </c>
      <c r="N43" s="329">
        <v>-0.41890367696819308</v>
      </c>
      <c r="O43" s="261">
        <v>2239</v>
      </c>
      <c r="P43" s="261">
        <v>1814</v>
      </c>
      <c r="Q43" s="329">
        <f t="shared" si="0"/>
        <v>-0.18981688253684681</v>
      </c>
    </row>
    <row r="44" spans="1:17" x14ac:dyDescent="0.25">
      <c r="A44" s="155" t="s">
        <v>33</v>
      </c>
      <c r="B44" s="2">
        <v>2754</v>
      </c>
      <c r="C44" s="2">
        <v>3548</v>
      </c>
      <c r="D44" s="2">
        <v>3938</v>
      </c>
      <c r="E44" s="2">
        <v>3703</v>
      </c>
      <c r="F44" s="160">
        <v>2480</v>
      </c>
      <c r="G44" s="249">
        <v>1707</v>
      </c>
      <c r="H44" s="542">
        <v>1538</v>
      </c>
      <c r="I44" s="249">
        <v>1686</v>
      </c>
      <c r="J44" s="176">
        <v>1393</v>
      </c>
      <c r="K44" s="176">
        <v>1523</v>
      </c>
      <c r="L44" s="176">
        <v>1416</v>
      </c>
      <c r="M44" s="542">
        <v>1671</v>
      </c>
      <c r="N44" s="329">
        <v>0.18008474576271186</v>
      </c>
      <c r="O44" s="261">
        <v>1376</v>
      </c>
      <c r="P44" s="261">
        <v>1484</v>
      </c>
      <c r="Q44" s="329">
        <f t="shared" si="0"/>
        <v>7.8488372093023256E-2</v>
      </c>
    </row>
    <row r="45" spans="1:17" x14ac:dyDescent="0.25">
      <c r="A45" s="155" t="s">
        <v>30</v>
      </c>
      <c r="B45" s="2">
        <v>353</v>
      </c>
      <c r="C45" s="2">
        <v>328</v>
      </c>
      <c r="D45" s="2">
        <v>508</v>
      </c>
      <c r="E45" s="2">
        <v>636</v>
      </c>
      <c r="F45" s="160">
        <v>827</v>
      </c>
      <c r="G45" s="249">
        <v>732</v>
      </c>
      <c r="H45" s="542">
        <v>606</v>
      </c>
      <c r="I45" s="249">
        <v>578</v>
      </c>
      <c r="J45" s="176">
        <v>551</v>
      </c>
      <c r="K45" s="176">
        <v>657</v>
      </c>
      <c r="L45" s="176">
        <v>683</v>
      </c>
      <c r="M45" s="542">
        <v>1071</v>
      </c>
      <c r="N45" s="329">
        <v>0.56808199121522696</v>
      </c>
      <c r="O45" s="261">
        <v>909</v>
      </c>
      <c r="P45" s="261">
        <v>1011</v>
      </c>
      <c r="Q45" s="329">
        <f t="shared" si="0"/>
        <v>0.11221122112211221</v>
      </c>
    </row>
    <row r="46" spans="1:17" x14ac:dyDescent="0.25">
      <c r="A46" s="155" t="s">
        <v>56</v>
      </c>
      <c r="B46" s="2">
        <v>1489</v>
      </c>
      <c r="C46" s="2">
        <v>1855</v>
      </c>
      <c r="D46" s="2">
        <v>2765</v>
      </c>
      <c r="E46" s="2">
        <v>3312</v>
      </c>
      <c r="F46" s="160">
        <v>1648</v>
      </c>
      <c r="G46" s="249">
        <v>1773</v>
      </c>
      <c r="H46" s="542">
        <v>1778</v>
      </c>
      <c r="I46" s="249">
        <v>1576</v>
      </c>
      <c r="J46" s="176">
        <v>1548</v>
      </c>
      <c r="K46" s="176">
        <v>1396</v>
      </c>
      <c r="L46" s="176">
        <v>1051</v>
      </c>
      <c r="M46" s="542">
        <v>1226</v>
      </c>
      <c r="N46" s="329">
        <v>0.1665080875356803</v>
      </c>
      <c r="O46" s="261">
        <v>845</v>
      </c>
      <c r="P46" s="261">
        <v>904</v>
      </c>
      <c r="Q46" s="329">
        <f t="shared" si="0"/>
        <v>6.982248520710059E-2</v>
      </c>
    </row>
    <row r="47" spans="1:17" x14ac:dyDescent="0.25">
      <c r="A47" s="155" t="s">
        <v>53</v>
      </c>
      <c r="B47" s="2">
        <v>131</v>
      </c>
      <c r="C47" s="2">
        <v>224</v>
      </c>
      <c r="D47" s="2">
        <v>291</v>
      </c>
      <c r="E47" s="2">
        <v>284</v>
      </c>
      <c r="F47" s="160">
        <v>170</v>
      </c>
      <c r="G47" s="249">
        <v>140</v>
      </c>
      <c r="H47" s="542">
        <v>253</v>
      </c>
      <c r="I47" s="249">
        <v>457</v>
      </c>
      <c r="J47" s="176">
        <v>555</v>
      </c>
      <c r="K47" s="176">
        <v>504</v>
      </c>
      <c r="L47" s="176">
        <v>464</v>
      </c>
      <c r="M47" s="542">
        <v>1156</v>
      </c>
      <c r="N47" s="329">
        <v>1.4913793103448276</v>
      </c>
      <c r="O47" s="261">
        <v>975</v>
      </c>
      <c r="P47" s="261">
        <v>825</v>
      </c>
      <c r="Q47" s="329">
        <f t="shared" si="0"/>
        <v>-0.15384615384615385</v>
      </c>
    </row>
    <row r="48" spans="1:17" x14ac:dyDescent="0.25">
      <c r="A48" s="155" t="s">
        <v>58</v>
      </c>
      <c r="B48" s="2">
        <v>360</v>
      </c>
      <c r="C48" s="2">
        <v>470</v>
      </c>
      <c r="D48" s="2">
        <v>530</v>
      </c>
      <c r="E48" s="2">
        <v>570</v>
      </c>
      <c r="F48" s="160">
        <v>545</v>
      </c>
      <c r="G48" s="249">
        <v>744</v>
      </c>
      <c r="H48" s="542">
        <v>681</v>
      </c>
      <c r="I48" s="249">
        <v>789</v>
      </c>
      <c r="J48" s="176">
        <v>856</v>
      </c>
      <c r="K48" s="176">
        <v>944</v>
      </c>
      <c r="L48" s="176">
        <v>927</v>
      </c>
      <c r="M48" s="542">
        <v>1166</v>
      </c>
      <c r="N48" s="329">
        <v>0.25782092772384035</v>
      </c>
      <c r="O48" s="261">
        <v>990</v>
      </c>
      <c r="P48" s="261">
        <v>813</v>
      </c>
      <c r="Q48" s="329">
        <f t="shared" si="0"/>
        <v>-0.1787878787878788</v>
      </c>
    </row>
    <row r="49" spans="1:17" x14ac:dyDescent="0.25">
      <c r="A49" s="155" t="s">
        <v>48</v>
      </c>
      <c r="B49" s="2">
        <v>1045</v>
      </c>
      <c r="C49" s="2">
        <v>1100</v>
      </c>
      <c r="D49" s="2">
        <v>1639</v>
      </c>
      <c r="E49" s="2">
        <v>1973</v>
      </c>
      <c r="F49" s="160">
        <v>1637</v>
      </c>
      <c r="G49" s="249">
        <v>1083</v>
      </c>
      <c r="H49" s="542">
        <v>1496</v>
      </c>
      <c r="I49" s="249">
        <v>1205</v>
      </c>
      <c r="J49" s="176">
        <v>1351</v>
      </c>
      <c r="K49" s="176">
        <v>1469</v>
      </c>
      <c r="L49" s="176">
        <v>756</v>
      </c>
      <c r="M49" s="542">
        <v>826</v>
      </c>
      <c r="N49" s="329">
        <v>9.2592592592592587E-2</v>
      </c>
      <c r="O49" s="261">
        <v>701</v>
      </c>
      <c r="P49" s="261">
        <v>824</v>
      </c>
      <c r="Q49" s="329">
        <f t="shared" si="0"/>
        <v>0.17546362339514979</v>
      </c>
    </row>
    <row r="50" spans="1:17" x14ac:dyDescent="0.25">
      <c r="A50" s="155" t="s">
        <v>60</v>
      </c>
      <c r="B50" s="2">
        <v>135</v>
      </c>
      <c r="C50" s="2">
        <v>142</v>
      </c>
      <c r="D50" s="2">
        <v>281</v>
      </c>
      <c r="E50" s="2">
        <v>380</v>
      </c>
      <c r="F50" s="160">
        <v>258</v>
      </c>
      <c r="G50" s="249">
        <v>263</v>
      </c>
      <c r="H50" s="542">
        <v>183</v>
      </c>
      <c r="I50" s="249">
        <v>183</v>
      </c>
      <c r="J50" s="176">
        <v>275</v>
      </c>
      <c r="K50" s="176">
        <v>254</v>
      </c>
      <c r="L50" s="176">
        <v>469</v>
      </c>
      <c r="M50" s="542">
        <v>601</v>
      </c>
      <c r="N50" s="329">
        <v>0.28144989339019189</v>
      </c>
      <c r="O50" s="261">
        <v>494</v>
      </c>
      <c r="P50" s="261">
        <v>654</v>
      </c>
      <c r="Q50" s="329">
        <f t="shared" si="0"/>
        <v>0.32388663967611336</v>
      </c>
    </row>
    <row r="51" spans="1:17" x14ac:dyDescent="0.25">
      <c r="A51" s="155" t="s">
        <v>65</v>
      </c>
      <c r="B51" s="2">
        <v>10956</v>
      </c>
      <c r="C51" s="2">
        <v>10757</v>
      </c>
      <c r="D51" s="2">
        <v>10862</v>
      </c>
      <c r="E51" s="2">
        <v>11075</v>
      </c>
      <c r="F51" s="160">
        <v>12328.805572884175</v>
      </c>
      <c r="G51" s="249">
        <v>16847</v>
      </c>
      <c r="H51" s="542">
        <v>13197</v>
      </c>
      <c r="I51" s="249">
        <v>1602</v>
      </c>
      <c r="J51" s="176">
        <v>890</v>
      </c>
      <c r="K51" s="176">
        <v>399</v>
      </c>
      <c r="L51" s="176">
        <v>65</v>
      </c>
      <c r="M51" s="542">
        <v>428</v>
      </c>
      <c r="N51" s="329">
        <v>5.5846153846153843</v>
      </c>
      <c r="O51" s="261">
        <v>345</v>
      </c>
      <c r="P51" s="261">
        <v>503</v>
      </c>
      <c r="Q51" s="329">
        <f t="shared" si="0"/>
        <v>0.45797101449275363</v>
      </c>
    </row>
    <row r="52" spans="1:17" x14ac:dyDescent="0.25">
      <c r="A52" s="155" t="s">
        <v>37</v>
      </c>
      <c r="B52" s="2">
        <v>364</v>
      </c>
      <c r="C52" s="2">
        <v>212</v>
      </c>
      <c r="D52" s="2">
        <v>345</v>
      </c>
      <c r="E52" s="2">
        <v>290</v>
      </c>
      <c r="F52" s="160">
        <v>300</v>
      </c>
      <c r="G52" s="249">
        <v>194</v>
      </c>
      <c r="H52" s="542">
        <v>206</v>
      </c>
      <c r="I52" s="249">
        <v>155</v>
      </c>
      <c r="J52" s="176">
        <v>165</v>
      </c>
      <c r="K52" s="176">
        <v>146</v>
      </c>
      <c r="L52" s="176">
        <v>128</v>
      </c>
      <c r="M52" s="542">
        <v>240</v>
      </c>
      <c r="N52" s="329">
        <v>0.875</v>
      </c>
      <c r="O52" s="261">
        <v>208</v>
      </c>
      <c r="P52" s="261">
        <v>410</v>
      </c>
      <c r="Q52" s="329">
        <f t="shared" si="0"/>
        <v>0.97115384615384615</v>
      </c>
    </row>
    <row r="53" spans="1:17" x14ac:dyDescent="0.25">
      <c r="A53" s="155" t="s">
        <v>46</v>
      </c>
      <c r="B53" s="2">
        <v>224</v>
      </c>
      <c r="C53" s="2">
        <v>465</v>
      </c>
      <c r="D53" s="2">
        <v>918</v>
      </c>
      <c r="E53" s="2">
        <v>1809</v>
      </c>
      <c r="F53" s="160">
        <v>1195.4865876481597</v>
      </c>
      <c r="G53" s="249">
        <v>900</v>
      </c>
      <c r="H53" s="542">
        <v>748</v>
      </c>
      <c r="I53" s="249">
        <v>117</v>
      </c>
      <c r="J53" s="176">
        <v>89</v>
      </c>
      <c r="K53" s="176">
        <v>109</v>
      </c>
      <c r="L53" s="176">
        <v>167</v>
      </c>
      <c r="M53" s="542">
        <v>55</v>
      </c>
      <c r="N53" s="329">
        <v>-0.6706586826347305</v>
      </c>
      <c r="O53" s="261">
        <v>49</v>
      </c>
      <c r="P53" s="261">
        <v>504</v>
      </c>
      <c r="Q53" s="329">
        <f t="shared" si="0"/>
        <v>9.2857142857142865</v>
      </c>
    </row>
    <row r="54" spans="1:17" x14ac:dyDescent="0.25">
      <c r="A54" s="155" t="s">
        <v>44</v>
      </c>
      <c r="B54" s="2">
        <v>0</v>
      </c>
      <c r="C54" s="2">
        <v>0</v>
      </c>
      <c r="D54" s="2">
        <v>51</v>
      </c>
      <c r="E54" s="2">
        <v>417</v>
      </c>
      <c r="F54" s="160">
        <v>348</v>
      </c>
      <c r="G54" s="249">
        <v>368</v>
      </c>
      <c r="H54" s="542">
        <v>411</v>
      </c>
      <c r="I54" s="249">
        <v>396</v>
      </c>
      <c r="J54" s="176">
        <v>294</v>
      </c>
      <c r="K54" s="176">
        <v>473</v>
      </c>
      <c r="L54" s="176">
        <v>368</v>
      </c>
      <c r="M54" s="542">
        <v>383</v>
      </c>
      <c r="N54" s="329">
        <v>4.0760869565217392E-2</v>
      </c>
      <c r="O54" s="261">
        <v>315</v>
      </c>
      <c r="P54" s="261">
        <v>266</v>
      </c>
      <c r="Q54" s="329">
        <f t="shared" si="0"/>
        <v>-0.15555555555555556</v>
      </c>
    </row>
    <row r="55" spans="1:17" x14ac:dyDescent="0.25">
      <c r="A55" s="155" t="s">
        <v>51</v>
      </c>
      <c r="B55" s="2">
        <v>25</v>
      </c>
      <c r="C55" s="2">
        <v>98</v>
      </c>
      <c r="D55" s="2">
        <v>118</v>
      </c>
      <c r="E55" s="2">
        <v>74</v>
      </c>
      <c r="F55" s="160">
        <v>94</v>
      </c>
      <c r="G55" s="249">
        <v>115</v>
      </c>
      <c r="H55" s="542">
        <v>155</v>
      </c>
      <c r="I55" s="249">
        <v>169</v>
      </c>
      <c r="J55" s="176">
        <v>173</v>
      </c>
      <c r="K55" s="176">
        <v>225</v>
      </c>
      <c r="L55" s="176">
        <v>173</v>
      </c>
      <c r="M55" s="542">
        <v>261</v>
      </c>
      <c r="N55" s="329">
        <v>0.50867052023121384</v>
      </c>
      <c r="O55" s="261">
        <v>226</v>
      </c>
      <c r="P55" s="261">
        <v>240</v>
      </c>
      <c r="Q55" s="329">
        <f t="shared" si="0"/>
        <v>6.1946902654867256E-2</v>
      </c>
    </row>
    <row r="56" spans="1:17" x14ac:dyDescent="0.25">
      <c r="A56" s="157" t="s">
        <v>55</v>
      </c>
      <c r="B56" s="4">
        <v>363</v>
      </c>
      <c r="C56" s="4">
        <v>316</v>
      </c>
      <c r="D56" s="4">
        <v>139</v>
      </c>
      <c r="E56" s="4">
        <v>671</v>
      </c>
      <c r="F56" s="161">
        <v>225</v>
      </c>
      <c r="G56" s="250">
        <v>205</v>
      </c>
      <c r="H56" s="712">
        <v>328</v>
      </c>
      <c r="I56" s="249">
        <v>370</v>
      </c>
      <c r="J56" s="176">
        <v>320</v>
      </c>
      <c r="K56" s="176">
        <v>321</v>
      </c>
      <c r="L56" s="176">
        <v>288</v>
      </c>
      <c r="M56" s="542">
        <v>303</v>
      </c>
      <c r="N56" s="329">
        <v>5.2083333333333336E-2</v>
      </c>
      <c r="O56" s="261">
        <v>269</v>
      </c>
      <c r="P56" s="261">
        <v>185</v>
      </c>
      <c r="Q56" s="329">
        <f t="shared" si="0"/>
        <v>-0.31226765799256506</v>
      </c>
    </row>
    <row r="57" spans="1:17" x14ac:dyDescent="0.25">
      <c r="A57" s="155" t="s">
        <v>27</v>
      </c>
      <c r="B57" s="2">
        <v>2</v>
      </c>
      <c r="C57" s="2">
        <v>24</v>
      </c>
      <c r="D57" s="2">
        <v>46</v>
      </c>
      <c r="E57" s="2">
        <v>117</v>
      </c>
      <c r="F57" s="160">
        <v>28</v>
      </c>
      <c r="G57" s="249">
        <v>55</v>
      </c>
      <c r="H57" s="542">
        <v>28</v>
      </c>
      <c r="I57" s="249">
        <v>69</v>
      </c>
      <c r="J57" s="176">
        <v>109</v>
      </c>
      <c r="K57" s="176">
        <v>128</v>
      </c>
      <c r="L57" s="176">
        <v>145</v>
      </c>
      <c r="M57" s="542">
        <v>189</v>
      </c>
      <c r="N57" s="329">
        <v>0.30344827586206896</v>
      </c>
      <c r="O57" s="261">
        <v>145</v>
      </c>
      <c r="P57" s="261">
        <v>163</v>
      </c>
      <c r="Q57" s="329">
        <f t="shared" si="0"/>
        <v>0.12413793103448276</v>
      </c>
    </row>
    <row r="58" spans="1:17" x14ac:dyDescent="0.25">
      <c r="A58" s="155" t="s">
        <v>62</v>
      </c>
      <c r="B58" s="2">
        <v>0</v>
      </c>
      <c r="C58" s="2">
        <v>0</v>
      </c>
      <c r="D58" s="2">
        <v>0</v>
      </c>
      <c r="E58" s="2">
        <v>0</v>
      </c>
      <c r="F58" s="160">
        <v>0</v>
      </c>
      <c r="G58" s="249">
        <v>44</v>
      </c>
      <c r="H58" s="542">
        <v>74</v>
      </c>
      <c r="I58" s="249">
        <v>170</v>
      </c>
      <c r="J58" s="176">
        <v>183</v>
      </c>
      <c r="K58" s="176">
        <v>211</v>
      </c>
      <c r="L58" s="176">
        <v>288</v>
      </c>
      <c r="M58" s="542">
        <v>230</v>
      </c>
      <c r="N58" s="329">
        <v>-0.2013888888888889</v>
      </c>
      <c r="O58" s="261">
        <v>191</v>
      </c>
      <c r="P58" s="261">
        <v>90</v>
      </c>
      <c r="Q58" s="329">
        <f t="shared" si="0"/>
        <v>-0.52879581151832455</v>
      </c>
    </row>
    <row r="59" spans="1:17" x14ac:dyDescent="0.25">
      <c r="A59" s="155" t="s">
        <v>26</v>
      </c>
      <c r="B59" s="2">
        <v>6</v>
      </c>
      <c r="C59" s="2">
        <v>0</v>
      </c>
      <c r="D59" s="2">
        <v>4</v>
      </c>
      <c r="E59" s="2">
        <v>34</v>
      </c>
      <c r="F59" s="160">
        <v>126</v>
      </c>
      <c r="G59" s="249">
        <v>44</v>
      </c>
      <c r="H59" s="542">
        <v>70</v>
      </c>
      <c r="I59" s="249">
        <v>45</v>
      </c>
      <c r="J59" s="176">
        <v>82</v>
      </c>
      <c r="K59" s="176">
        <v>24</v>
      </c>
      <c r="L59" s="176">
        <v>27</v>
      </c>
      <c r="M59" s="542">
        <v>22</v>
      </c>
      <c r="N59" s="329">
        <v>-0.18518518518518517</v>
      </c>
      <c r="O59" s="261">
        <v>15</v>
      </c>
      <c r="P59" s="261">
        <v>41</v>
      </c>
      <c r="Q59" s="329">
        <f t="shared" si="0"/>
        <v>1.7333333333333334</v>
      </c>
    </row>
    <row r="60" spans="1:17" x14ac:dyDescent="0.25">
      <c r="A60" s="156" t="s">
        <v>10</v>
      </c>
      <c r="B60" s="2">
        <v>997</v>
      </c>
      <c r="C60" s="2">
        <v>1156</v>
      </c>
      <c r="D60" s="2">
        <v>1453</v>
      </c>
      <c r="E60" s="2">
        <v>2743</v>
      </c>
      <c r="F60" s="160">
        <v>2463.2541068829278</v>
      </c>
      <c r="G60" s="249">
        <v>1303</v>
      </c>
      <c r="H60" s="542">
        <v>1136</v>
      </c>
      <c r="I60" s="249">
        <v>275</v>
      </c>
      <c r="J60" s="176">
        <v>248</v>
      </c>
      <c r="K60" s="176">
        <v>154</v>
      </c>
      <c r="L60" s="176">
        <v>105</v>
      </c>
      <c r="M60" s="542">
        <v>95</v>
      </c>
      <c r="N60" s="329">
        <v>-9.5238095238095233E-2</v>
      </c>
      <c r="O60" s="261">
        <v>80</v>
      </c>
      <c r="P60" s="261">
        <v>37</v>
      </c>
      <c r="Q60" s="329">
        <f t="shared" si="0"/>
        <v>-0.53749999999999998</v>
      </c>
    </row>
    <row r="61" spans="1:17" x14ac:dyDescent="0.25">
      <c r="A61" s="155" t="s">
        <v>50</v>
      </c>
      <c r="B61" s="2">
        <v>643</v>
      </c>
      <c r="C61" s="2">
        <v>898</v>
      </c>
      <c r="D61" s="2">
        <v>687</v>
      </c>
      <c r="E61" s="2">
        <v>969</v>
      </c>
      <c r="F61" s="160">
        <v>625.69827406945308</v>
      </c>
      <c r="G61" s="249">
        <v>614</v>
      </c>
      <c r="H61" s="542">
        <v>775</v>
      </c>
      <c r="I61" s="249">
        <v>151</v>
      </c>
      <c r="J61" s="176">
        <v>110</v>
      </c>
      <c r="K61" s="176">
        <v>247</v>
      </c>
      <c r="L61" s="176">
        <v>319</v>
      </c>
      <c r="M61" s="542">
        <v>49</v>
      </c>
      <c r="N61" s="329">
        <v>-0.84639498432601878</v>
      </c>
      <c r="O61" s="261">
        <v>43</v>
      </c>
      <c r="P61" s="261">
        <v>46</v>
      </c>
      <c r="Q61" s="329">
        <f t="shared" si="0"/>
        <v>6.9767441860465115E-2</v>
      </c>
    </row>
    <row r="62" spans="1:17" x14ac:dyDescent="0.25">
      <c r="A62" s="155" t="s">
        <v>64</v>
      </c>
      <c r="B62" s="2">
        <v>132</v>
      </c>
      <c r="C62" s="2">
        <v>210</v>
      </c>
      <c r="D62" s="2">
        <v>117</v>
      </c>
      <c r="E62" s="2">
        <v>225</v>
      </c>
      <c r="F62" s="160">
        <v>161.73440730003793</v>
      </c>
      <c r="G62" s="249">
        <v>231</v>
      </c>
      <c r="H62" s="542">
        <v>140</v>
      </c>
      <c r="I62" s="249">
        <v>35</v>
      </c>
      <c r="J62" s="176">
        <v>87</v>
      </c>
      <c r="K62" s="176">
        <v>81</v>
      </c>
      <c r="L62" s="176">
        <v>99</v>
      </c>
      <c r="M62" s="542">
        <v>26</v>
      </c>
      <c r="N62" s="329">
        <v>-0.73737373737373735</v>
      </c>
      <c r="O62" s="261">
        <v>25</v>
      </c>
      <c r="P62" s="261">
        <v>4</v>
      </c>
      <c r="Q62" s="329">
        <f t="shared" si="0"/>
        <v>-0.84</v>
      </c>
    </row>
    <row r="63" spans="1:17" x14ac:dyDescent="0.25">
      <c r="A63" s="155" t="s">
        <v>59</v>
      </c>
      <c r="B63" s="2">
        <v>0</v>
      </c>
      <c r="C63" s="2">
        <v>4</v>
      </c>
      <c r="D63" s="2">
        <v>0</v>
      </c>
      <c r="E63" s="2">
        <v>1</v>
      </c>
      <c r="F63" s="160">
        <v>13</v>
      </c>
      <c r="G63" s="249">
        <v>1</v>
      </c>
      <c r="H63" s="542">
        <v>2</v>
      </c>
      <c r="I63" s="249">
        <v>15</v>
      </c>
      <c r="J63" s="176">
        <v>24</v>
      </c>
      <c r="K63" s="176">
        <v>52</v>
      </c>
      <c r="L63" s="176">
        <v>12</v>
      </c>
      <c r="M63" s="542">
        <v>1</v>
      </c>
      <c r="N63" s="329">
        <v>-0.91666666666666663</v>
      </c>
      <c r="O63" s="261">
        <v>1</v>
      </c>
      <c r="P63" s="261">
        <v>6</v>
      </c>
      <c r="Q63" s="329">
        <v>0</v>
      </c>
    </row>
    <row r="64" spans="1:17" x14ac:dyDescent="0.25">
      <c r="A64" s="155" t="s">
        <v>63</v>
      </c>
      <c r="B64" s="2">
        <v>169</v>
      </c>
      <c r="C64" s="2">
        <v>137</v>
      </c>
      <c r="D64" s="2">
        <v>377</v>
      </c>
      <c r="E64" s="2">
        <v>115</v>
      </c>
      <c r="F64" s="160">
        <v>182.98162758553201</v>
      </c>
      <c r="G64" s="249">
        <v>178</v>
      </c>
      <c r="H64" s="542">
        <v>126</v>
      </c>
      <c r="I64" s="249">
        <v>84</v>
      </c>
      <c r="J64" s="176">
        <v>83</v>
      </c>
      <c r="K64" s="176">
        <v>224</v>
      </c>
      <c r="L64" s="176">
        <v>162</v>
      </c>
      <c r="M64" s="542">
        <v>70</v>
      </c>
      <c r="N64" s="329">
        <v>-0.5679012345679012</v>
      </c>
      <c r="O64" s="261">
        <v>68</v>
      </c>
      <c r="P64" s="261">
        <v>2</v>
      </c>
      <c r="Q64" s="329">
        <f t="shared" si="0"/>
        <v>-0.97058823529411764</v>
      </c>
    </row>
    <row r="65" spans="1:17" x14ac:dyDescent="0.25">
      <c r="A65" s="155" t="s">
        <v>57</v>
      </c>
      <c r="B65" s="2">
        <v>1</v>
      </c>
      <c r="C65" s="2">
        <v>7</v>
      </c>
      <c r="D65" s="2">
        <v>26</v>
      </c>
      <c r="E65" s="2">
        <v>3</v>
      </c>
      <c r="F65" s="160">
        <v>17</v>
      </c>
      <c r="G65" s="249">
        <v>328</v>
      </c>
      <c r="H65" s="542">
        <v>14</v>
      </c>
      <c r="I65" s="249">
        <v>1842</v>
      </c>
      <c r="J65" s="176">
        <v>1012</v>
      </c>
      <c r="K65" s="176">
        <v>10</v>
      </c>
      <c r="L65" s="176">
        <v>8</v>
      </c>
      <c r="M65" s="542">
        <v>0</v>
      </c>
      <c r="N65" s="329">
        <v>-1</v>
      </c>
      <c r="O65" s="261">
        <v>0</v>
      </c>
      <c r="P65" s="261">
        <v>0</v>
      </c>
      <c r="Q65" s="329">
        <v>0</v>
      </c>
    </row>
    <row r="66" spans="1:17" ht="16.5" thickBot="1" x14ac:dyDescent="0.3">
      <c r="A66" s="525" t="s">
        <v>135</v>
      </c>
      <c r="B66" s="152"/>
      <c r="C66" s="152"/>
      <c r="D66" s="152"/>
      <c r="E66" s="152"/>
      <c r="F66" s="163"/>
      <c r="G66" s="254"/>
      <c r="H66" s="713"/>
      <c r="I66" s="256">
        <v>0</v>
      </c>
      <c r="J66" s="182">
        <v>6</v>
      </c>
      <c r="K66" s="182">
        <v>54</v>
      </c>
      <c r="L66" s="182">
        <v>1</v>
      </c>
      <c r="M66" s="543">
        <v>82</v>
      </c>
      <c r="N66" s="506">
        <f t="shared" ref="N66" si="1">(M66-L66)/L66</f>
        <v>81</v>
      </c>
      <c r="O66" s="261">
        <v>63</v>
      </c>
      <c r="P66" s="261">
        <v>80</v>
      </c>
      <c r="Q66" s="526">
        <f>(P66-O66)/O66</f>
        <v>0.26984126984126983</v>
      </c>
    </row>
    <row r="67" spans="1:17" ht="16.5" thickBot="1" x14ac:dyDescent="0.3">
      <c r="A67" s="527" t="s">
        <v>68</v>
      </c>
      <c r="B67" s="528">
        <v>0</v>
      </c>
      <c r="C67" s="528">
        <v>0</v>
      </c>
      <c r="D67" s="528">
        <v>0</v>
      </c>
      <c r="E67" s="528">
        <v>0</v>
      </c>
      <c r="F67" s="529">
        <v>0</v>
      </c>
      <c r="G67" s="530">
        <v>0</v>
      </c>
      <c r="H67" s="535">
        <v>0</v>
      </c>
      <c r="I67" s="536">
        <v>110</v>
      </c>
      <c r="J67" s="531">
        <v>43</v>
      </c>
      <c r="K67" s="531">
        <v>149</v>
      </c>
      <c r="L67" s="531">
        <v>124</v>
      </c>
      <c r="M67" s="538">
        <v>204</v>
      </c>
      <c r="N67" s="500">
        <v>0.64516129032258063</v>
      </c>
      <c r="O67" s="531">
        <f>O68-(SUM(O3:O66))</f>
        <v>75</v>
      </c>
      <c r="P67" s="531">
        <f>P68-(SUM(P3:P66))</f>
        <v>212</v>
      </c>
      <c r="Q67" s="500">
        <f t="shared" si="0"/>
        <v>1.8266666666666667</v>
      </c>
    </row>
    <row r="68" spans="1:17" ht="16.5" thickBot="1" x14ac:dyDescent="0.3">
      <c r="A68" s="153" t="s">
        <v>70</v>
      </c>
      <c r="B68" s="154">
        <v>662931</v>
      </c>
      <c r="C68" s="154">
        <v>647022</v>
      </c>
      <c r="D68" s="154">
        <v>812695</v>
      </c>
      <c r="E68" s="154">
        <v>859696</v>
      </c>
      <c r="F68" s="164">
        <v>929278.03460423462</v>
      </c>
      <c r="G68" s="178">
        <v>1132808</v>
      </c>
      <c r="H68" s="180">
        <v>1191879</v>
      </c>
      <c r="I68" s="537">
        <v>1161456</v>
      </c>
      <c r="J68" s="169">
        <v>1240775</v>
      </c>
      <c r="K68" s="179">
        <v>1258287</v>
      </c>
      <c r="L68" s="179">
        <v>1198205</v>
      </c>
      <c r="M68" s="539">
        <v>1205577</v>
      </c>
      <c r="N68" s="257">
        <v>6.15253650251835E-3</v>
      </c>
      <c r="O68" s="181">
        <v>971086</v>
      </c>
      <c r="P68" s="181">
        <v>1030471</v>
      </c>
      <c r="Q68" s="257">
        <f>(P68-O68)/O68</f>
        <v>6.1153183137229866E-2</v>
      </c>
    </row>
    <row r="69" spans="1:17" ht="16.5" thickBot="1" x14ac:dyDescent="0.3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ht="16.5" thickBot="1" x14ac:dyDescent="0.3">
      <c r="A70" s="723" t="s">
        <v>71</v>
      </c>
      <c r="B70" s="724"/>
      <c r="C70" s="724"/>
      <c r="D70" s="724"/>
      <c r="E70" s="724"/>
      <c r="F70" s="724"/>
      <c r="G70" s="724"/>
      <c r="H70" s="724"/>
      <c r="I70" s="724"/>
      <c r="J70" s="724"/>
      <c r="K70" s="724"/>
      <c r="L70" s="724"/>
      <c r="M70" s="724"/>
      <c r="N70" s="724"/>
      <c r="O70" s="724"/>
      <c r="P70" s="724"/>
      <c r="Q70" s="725"/>
    </row>
    <row r="71" spans="1:17" ht="16.5" thickBot="1" x14ac:dyDescent="0.3">
      <c r="A71" s="151" t="s">
        <v>72</v>
      </c>
      <c r="B71" s="132">
        <v>2005</v>
      </c>
      <c r="C71" s="132">
        <v>2006</v>
      </c>
      <c r="D71" s="132">
        <v>2007</v>
      </c>
      <c r="E71" s="132">
        <v>2008</v>
      </c>
      <c r="F71" s="159">
        <v>2009</v>
      </c>
      <c r="G71" s="151">
        <v>2010</v>
      </c>
      <c r="H71" s="159">
        <v>2011</v>
      </c>
      <c r="I71" s="151">
        <v>2012</v>
      </c>
      <c r="J71" s="132">
        <v>2013</v>
      </c>
      <c r="K71" s="133">
        <v>2014</v>
      </c>
      <c r="L71" s="133">
        <v>2015</v>
      </c>
      <c r="M71" s="134">
        <v>2016</v>
      </c>
      <c r="N71" s="188" t="s">
        <v>2</v>
      </c>
      <c r="O71" s="339" t="s">
        <v>222</v>
      </c>
      <c r="P71" s="339" t="s">
        <v>223</v>
      </c>
      <c r="Q71" s="338" t="s">
        <v>2</v>
      </c>
    </row>
    <row r="72" spans="1:17" x14ac:dyDescent="0.25">
      <c r="A72" s="486" t="s">
        <v>4</v>
      </c>
      <c r="B72" s="482">
        <v>261984</v>
      </c>
      <c r="C72" s="2">
        <v>200947</v>
      </c>
      <c r="D72" s="2">
        <v>256126</v>
      </c>
      <c r="E72" s="2">
        <v>260951</v>
      </c>
      <c r="F72" s="160">
        <v>361724.86982740695</v>
      </c>
      <c r="G72" s="255">
        <v>481652</v>
      </c>
      <c r="H72" s="186">
        <v>530053</v>
      </c>
      <c r="I72" s="186">
        <v>580613</v>
      </c>
      <c r="J72" s="186">
        <v>605538</v>
      </c>
      <c r="K72" s="186">
        <v>558979</v>
      </c>
      <c r="L72" s="186">
        <v>473997</v>
      </c>
      <c r="M72" s="187">
        <v>436364</v>
      </c>
      <c r="N72" s="479">
        <v>-7.9395017268041781E-2</v>
      </c>
      <c r="O72" s="261">
        <f>O3</f>
        <v>347458</v>
      </c>
      <c r="P72" s="261">
        <f>P3</f>
        <v>394482</v>
      </c>
      <c r="Q72" s="329">
        <f>(P72-O72)/O72</f>
        <v>0.13533722061371448</v>
      </c>
    </row>
    <row r="73" spans="1:17" x14ac:dyDescent="0.25">
      <c r="A73" s="487" t="s">
        <v>6</v>
      </c>
      <c r="B73" s="483">
        <v>7915</v>
      </c>
      <c r="C73" s="3">
        <v>11692</v>
      </c>
      <c r="D73" s="2">
        <v>16146</v>
      </c>
      <c r="E73" s="2">
        <v>31461</v>
      </c>
      <c r="F73" s="160">
        <v>69826.673944687049</v>
      </c>
      <c r="G73" s="252">
        <v>106750</v>
      </c>
      <c r="H73" s="165">
        <v>83519</v>
      </c>
      <c r="I73" s="165">
        <v>14449</v>
      </c>
      <c r="J73" s="165">
        <v>56434</v>
      </c>
      <c r="K73" s="165">
        <v>122544</v>
      </c>
      <c r="L73" s="165">
        <v>168287</v>
      </c>
      <c r="M73" s="166">
        <v>154330</v>
      </c>
      <c r="N73" s="480">
        <v>-8.2935699133028701E-2</v>
      </c>
      <c r="O73" s="261">
        <f>O4</f>
        <v>121556</v>
      </c>
      <c r="P73" s="261">
        <f>P4</f>
        <v>118981</v>
      </c>
      <c r="Q73" s="329">
        <f t="shared" ref="Q73:Q79" si="2">(P73-O73)/O73</f>
        <v>-2.1183651979334629E-2</v>
      </c>
    </row>
    <row r="74" spans="1:17" x14ac:dyDescent="0.25">
      <c r="A74" s="487" t="s">
        <v>12</v>
      </c>
      <c r="B74" s="482">
        <v>15373</v>
      </c>
      <c r="C74" s="2">
        <v>15929</v>
      </c>
      <c r="D74" s="2">
        <v>16773</v>
      </c>
      <c r="E74" s="2">
        <v>13715</v>
      </c>
      <c r="F74" s="160">
        <v>18594</v>
      </c>
      <c r="G74" s="252">
        <v>23872</v>
      </c>
      <c r="H74" s="165">
        <v>38080</v>
      </c>
      <c r="I74" s="165">
        <v>31035</v>
      </c>
      <c r="J74" s="165">
        <v>22596</v>
      </c>
      <c r="K74" s="165">
        <v>33585</v>
      </c>
      <c r="L74" s="165">
        <v>38669</v>
      </c>
      <c r="M74" s="166">
        <v>48385</v>
      </c>
      <c r="N74" s="480">
        <v>0.25126069978535776</v>
      </c>
      <c r="O74" s="261">
        <f>O6</f>
        <v>36184</v>
      </c>
      <c r="P74" s="261">
        <f>P6</f>
        <v>40269</v>
      </c>
      <c r="Q74" s="329">
        <f t="shared" si="2"/>
        <v>0.11289520229935883</v>
      </c>
    </row>
    <row r="75" spans="1:17" x14ac:dyDescent="0.25">
      <c r="A75" s="487" t="s">
        <v>11</v>
      </c>
      <c r="B75" s="482">
        <v>16741</v>
      </c>
      <c r="C75" s="2">
        <v>18978</v>
      </c>
      <c r="D75" s="2">
        <v>28691</v>
      </c>
      <c r="E75" s="2">
        <v>35391</v>
      </c>
      <c r="F75" s="160">
        <v>30997</v>
      </c>
      <c r="G75" s="252">
        <v>34983</v>
      </c>
      <c r="H75" s="165">
        <v>38170</v>
      </c>
      <c r="I75" s="165">
        <v>78573</v>
      </c>
      <c r="J75" s="165">
        <v>60782</v>
      </c>
      <c r="K75" s="165">
        <v>45192</v>
      </c>
      <c r="L75" s="165">
        <v>36475</v>
      </c>
      <c r="M75" s="166">
        <v>43338</v>
      </c>
      <c r="N75" s="480">
        <v>0.18815627141878</v>
      </c>
      <c r="O75" s="261">
        <f>O8</f>
        <v>36138</v>
      </c>
      <c r="P75" s="261">
        <f>P8</f>
        <v>32952</v>
      </c>
      <c r="Q75" s="329">
        <f t="shared" si="2"/>
        <v>-8.81620454922796E-2</v>
      </c>
    </row>
    <row r="76" spans="1:17" x14ac:dyDescent="0.25">
      <c r="A76" s="488" t="s">
        <v>167</v>
      </c>
      <c r="B76" s="482">
        <v>10548</v>
      </c>
      <c r="C76" s="2">
        <v>17032</v>
      </c>
      <c r="D76" s="2">
        <v>22071</v>
      </c>
      <c r="E76" s="2">
        <v>27789</v>
      </c>
      <c r="F76" s="160">
        <v>30910</v>
      </c>
      <c r="G76" s="252">
        <v>36821</v>
      </c>
      <c r="H76" s="165">
        <v>38209</v>
      </c>
      <c r="I76" s="165">
        <v>40468</v>
      </c>
      <c r="J76" s="165">
        <v>60056</v>
      </c>
      <c r="K76" s="165">
        <v>26604</v>
      </c>
      <c r="L76" s="165">
        <v>33920</v>
      </c>
      <c r="M76" s="166">
        <v>57567</v>
      </c>
      <c r="N76" s="480">
        <v>0.69714033018867927</v>
      </c>
      <c r="O76" s="261">
        <f>O9</f>
        <v>48718</v>
      </c>
      <c r="P76" s="261">
        <f>P9</f>
        <v>32044</v>
      </c>
      <c r="Q76" s="329">
        <f t="shared" si="2"/>
        <v>-0.34225542920481139</v>
      </c>
    </row>
    <row r="77" spans="1:17" x14ac:dyDescent="0.25">
      <c r="A77" s="488" t="s">
        <v>134</v>
      </c>
      <c r="B77" s="482">
        <v>11114</v>
      </c>
      <c r="C77" s="2">
        <v>11912</v>
      </c>
      <c r="D77" s="2">
        <v>23205</v>
      </c>
      <c r="E77" s="2">
        <v>39361</v>
      </c>
      <c r="F77" s="160">
        <v>35437</v>
      </c>
      <c r="G77" s="252">
        <v>37507</v>
      </c>
      <c r="H77" s="165">
        <v>47809</v>
      </c>
      <c r="I77" s="165">
        <v>22412</v>
      </c>
      <c r="J77" s="165">
        <v>37558</v>
      </c>
      <c r="K77" s="165">
        <v>50805</v>
      </c>
      <c r="L77" s="165">
        <v>35207</v>
      </c>
      <c r="M77" s="166">
        <v>26553</v>
      </c>
      <c r="N77" s="480">
        <v>-0.24580339137103416</v>
      </c>
      <c r="O77" s="261">
        <f>O10</f>
        <v>21765</v>
      </c>
      <c r="P77" s="261">
        <f>P10</f>
        <v>25869</v>
      </c>
      <c r="Q77" s="329">
        <f t="shared" si="2"/>
        <v>0.18855961405926946</v>
      </c>
    </row>
    <row r="78" spans="1:17" ht="16.5" thickBot="1" x14ac:dyDescent="0.3">
      <c r="A78" s="487" t="s">
        <v>22</v>
      </c>
      <c r="B78" s="484">
        <v>23568</v>
      </c>
      <c r="C78" s="152">
        <v>26200</v>
      </c>
      <c r="D78" s="152">
        <v>28403</v>
      </c>
      <c r="E78" s="152">
        <v>31113</v>
      </c>
      <c r="F78" s="163">
        <v>27490</v>
      </c>
      <c r="G78" s="252">
        <v>20406</v>
      </c>
      <c r="H78" s="165">
        <v>18846</v>
      </c>
      <c r="I78" s="165">
        <v>16977</v>
      </c>
      <c r="J78" s="165">
        <v>16204</v>
      </c>
      <c r="K78" s="165">
        <v>17744</v>
      </c>
      <c r="L78" s="165">
        <v>15965</v>
      </c>
      <c r="M78" s="166">
        <v>17640</v>
      </c>
      <c r="N78" s="480">
        <v>0.10491700595051676</v>
      </c>
      <c r="O78" s="261">
        <f>O16</f>
        <v>14682</v>
      </c>
      <c r="P78" s="261">
        <f>P16</f>
        <v>15201</v>
      </c>
      <c r="Q78" s="329">
        <f t="shared" si="2"/>
        <v>3.5349407437678788E-2</v>
      </c>
    </row>
    <row r="79" spans="1:17" ht="16.5" thickBot="1" x14ac:dyDescent="0.3">
      <c r="A79" s="489" t="s">
        <v>21</v>
      </c>
      <c r="B79" s="485">
        <v>18451</v>
      </c>
      <c r="C79" s="475">
        <v>19153</v>
      </c>
      <c r="D79" s="475">
        <v>25068</v>
      </c>
      <c r="E79" s="475">
        <v>28079</v>
      </c>
      <c r="F79" s="476">
        <v>25094</v>
      </c>
      <c r="G79" s="254">
        <v>14972</v>
      </c>
      <c r="H79" s="184">
        <v>10898</v>
      </c>
      <c r="I79" s="184">
        <v>12355</v>
      </c>
      <c r="J79" s="184">
        <v>11973</v>
      </c>
      <c r="K79" s="184">
        <v>13399</v>
      </c>
      <c r="L79" s="184">
        <v>13145</v>
      </c>
      <c r="M79" s="185">
        <v>15169</v>
      </c>
      <c r="N79" s="481">
        <v>0.15397489539748954</v>
      </c>
      <c r="O79" s="261">
        <f>O17</f>
        <v>12372</v>
      </c>
      <c r="P79" s="261">
        <f>P17</f>
        <v>12604</v>
      </c>
      <c r="Q79" s="329">
        <f t="shared" si="2"/>
        <v>1.8752020691884901E-2</v>
      </c>
    </row>
    <row r="80" spans="1:17" ht="14.45" customHeight="1" thickBot="1" x14ac:dyDescent="0.3">
      <c r="A80" s="153" t="s">
        <v>70</v>
      </c>
      <c r="B80" s="154">
        <v>344032</v>
      </c>
      <c r="C80" s="154">
        <v>292899</v>
      </c>
      <c r="D80" s="154">
        <v>371207</v>
      </c>
      <c r="E80" s="154">
        <v>400710</v>
      </c>
      <c r="F80" s="164">
        <v>533726.54377209395</v>
      </c>
      <c r="G80" s="167">
        <v>682635</v>
      </c>
      <c r="H80" s="170">
        <v>719566</v>
      </c>
      <c r="I80" s="167">
        <v>734002</v>
      </c>
      <c r="J80" s="168">
        <v>773527</v>
      </c>
      <c r="K80" s="168">
        <v>791443</v>
      </c>
      <c r="L80" s="168">
        <v>746538</v>
      </c>
      <c r="M80" s="534">
        <v>715226</v>
      </c>
      <c r="N80" s="257">
        <v>-4.1942941953390184E-2</v>
      </c>
      <c r="O80" s="171">
        <f>SUM(O72:O79)</f>
        <v>638873</v>
      </c>
      <c r="P80" s="171">
        <f>SUM(P72:P79)</f>
        <v>672402</v>
      </c>
      <c r="Q80" s="257">
        <f>(P80-O80)/O80</f>
        <v>5.2481479104610776E-2</v>
      </c>
    </row>
    <row r="81" spans="1:17" ht="16.5" thickBot="1" x14ac:dyDescent="0.3"/>
    <row r="82" spans="1:17" ht="16.5" thickBot="1" x14ac:dyDescent="0.3">
      <c r="A82" s="726" t="s">
        <v>73</v>
      </c>
      <c r="B82" s="727"/>
      <c r="C82" s="727"/>
      <c r="D82" s="727"/>
      <c r="E82" s="727"/>
      <c r="F82" s="727"/>
      <c r="G82" s="727"/>
      <c r="H82" s="727"/>
      <c r="I82" s="727"/>
      <c r="J82" s="727"/>
      <c r="K82" s="727"/>
      <c r="L82" s="727"/>
      <c r="M82" s="727"/>
      <c r="N82" s="727"/>
      <c r="O82" s="727"/>
      <c r="P82" s="727"/>
      <c r="Q82" s="728"/>
    </row>
    <row r="83" spans="1:17" ht="16.5" thickBot="1" x14ac:dyDescent="0.3">
      <c r="A83" s="477" t="s">
        <v>72</v>
      </c>
      <c r="B83" s="132">
        <v>2005</v>
      </c>
      <c r="C83" s="132">
        <v>2006</v>
      </c>
      <c r="D83" s="132">
        <v>2007</v>
      </c>
      <c r="E83" s="132">
        <v>2008</v>
      </c>
      <c r="F83" s="159">
        <v>2009</v>
      </c>
      <c r="G83" s="151">
        <v>2010</v>
      </c>
      <c r="H83" s="132">
        <v>2011</v>
      </c>
      <c r="I83" s="132">
        <v>2012</v>
      </c>
      <c r="J83" s="132">
        <v>2013</v>
      </c>
      <c r="K83" s="133">
        <v>2014</v>
      </c>
      <c r="L83" s="133">
        <v>2015</v>
      </c>
      <c r="M83" s="145">
        <v>2016</v>
      </c>
      <c r="N83" s="478" t="s">
        <v>2</v>
      </c>
      <c r="O83" s="339" t="s">
        <v>222</v>
      </c>
      <c r="P83" s="339" t="s">
        <v>223</v>
      </c>
      <c r="Q83" s="338" t="s">
        <v>2</v>
      </c>
    </row>
    <row r="84" spans="1:17" x14ac:dyDescent="0.25">
      <c r="A84" s="486" t="s">
        <v>5</v>
      </c>
      <c r="B84" s="482">
        <v>63970</v>
      </c>
      <c r="C84" s="2">
        <v>70651</v>
      </c>
      <c r="D84" s="2">
        <v>81152</v>
      </c>
      <c r="E84" s="2">
        <v>81660</v>
      </c>
      <c r="F84" s="160">
        <v>68825</v>
      </c>
      <c r="G84" s="255">
        <v>80684</v>
      </c>
      <c r="H84" s="186">
        <v>90104</v>
      </c>
      <c r="I84" s="186">
        <v>87889</v>
      </c>
      <c r="J84" s="186">
        <v>85577</v>
      </c>
      <c r="K84" s="186">
        <v>87532</v>
      </c>
      <c r="L84" s="186">
        <v>89970</v>
      </c>
      <c r="M84" s="187">
        <v>94404</v>
      </c>
      <c r="N84" s="479">
        <v>4.9283094364788262E-2</v>
      </c>
      <c r="O84" s="261">
        <v>78918</v>
      </c>
      <c r="P84" s="261">
        <v>80034</v>
      </c>
      <c r="Q84" s="329">
        <f>(P84-O84)/O84</f>
        <v>1.41412605489242E-2</v>
      </c>
    </row>
    <row r="85" spans="1:17" x14ac:dyDescent="0.25">
      <c r="A85" s="487" t="s">
        <v>9</v>
      </c>
      <c r="B85" s="482">
        <v>37599</v>
      </c>
      <c r="C85" s="2">
        <v>37184</v>
      </c>
      <c r="D85" s="2">
        <v>37743</v>
      </c>
      <c r="E85" s="2">
        <v>36053</v>
      </c>
      <c r="F85" s="160">
        <v>29414</v>
      </c>
      <c r="G85" s="252">
        <v>34628</v>
      </c>
      <c r="H85" s="165">
        <v>36004</v>
      </c>
      <c r="I85" s="165">
        <v>37776</v>
      </c>
      <c r="J85" s="165">
        <v>40620</v>
      </c>
      <c r="K85" s="165">
        <v>41842</v>
      </c>
      <c r="L85" s="165">
        <v>43222</v>
      </c>
      <c r="M85" s="166">
        <v>43120</v>
      </c>
      <c r="N85" s="480">
        <v>-2.3599093054463005E-3</v>
      </c>
      <c r="O85" s="261">
        <v>36369</v>
      </c>
      <c r="P85" s="261">
        <v>37672</v>
      </c>
      <c r="Q85" s="329">
        <f t="shared" ref="Q85:Q118" si="3">(P85-O85)/O85</f>
        <v>3.5827215485715859E-2</v>
      </c>
    </row>
    <row r="86" spans="1:17" x14ac:dyDescent="0.25">
      <c r="A86" s="487" t="s">
        <v>20</v>
      </c>
      <c r="B86" s="482">
        <v>33609</v>
      </c>
      <c r="C86" s="2">
        <v>35868</v>
      </c>
      <c r="D86" s="2">
        <v>53294</v>
      </c>
      <c r="E86" s="2">
        <v>49348</v>
      </c>
      <c r="F86" s="160">
        <v>32279</v>
      </c>
      <c r="G86" s="252">
        <v>35585</v>
      </c>
      <c r="H86" s="165">
        <v>31263</v>
      </c>
      <c r="I86" s="165">
        <v>28136</v>
      </c>
      <c r="J86" s="165">
        <v>23830</v>
      </c>
      <c r="K86" s="165">
        <v>23849</v>
      </c>
      <c r="L86" s="165">
        <v>23229</v>
      </c>
      <c r="M86" s="166">
        <v>29307</v>
      </c>
      <c r="N86" s="480">
        <v>0.26165568900942787</v>
      </c>
      <c r="O86" s="261">
        <v>23740</v>
      </c>
      <c r="P86" s="261">
        <v>27091</v>
      </c>
      <c r="Q86" s="329">
        <f t="shared" si="3"/>
        <v>0.14115417017691659</v>
      </c>
    </row>
    <row r="87" spans="1:17" x14ac:dyDescent="0.25">
      <c r="A87" s="487" t="s">
        <v>18</v>
      </c>
      <c r="B87" s="482">
        <v>19405</v>
      </c>
      <c r="C87" s="2">
        <v>22556</v>
      </c>
      <c r="D87" s="2">
        <v>25731</v>
      </c>
      <c r="E87" s="2">
        <v>24833</v>
      </c>
      <c r="F87" s="160">
        <v>21584</v>
      </c>
      <c r="G87" s="252">
        <v>27869</v>
      </c>
      <c r="H87" s="165">
        <v>28633</v>
      </c>
      <c r="I87" s="165">
        <v>28204</v>
      </c>
      <c r="J87" s="165">
        <v>27884</v>
      </c>
      <c r="K87" s="165">
        <v>27237</v>
      </c>
      <c r="L87" s="165">
        <v>29652</v>
      </c>
      <c r="M87" s="166">
        <v>31142</v>
      </c>
      <c r="N87" s="480">
        <v>5.0249561581006338E-2</v>
      </c>
      <c r="O87" s="261">
        <v>25862</v>
      </c>
      <c r="P87" s="261">
        <v>25202</v>
      </c>
      <c r="Q87" s="329">
        <f t="shared" si="3"/>
        <v>-2.5520068053514811E-2</v>
      </c>
    </row>
    <row r="88" spans="1:17" x14ac:dyDescent="0.25">
      <c r="A88" s="488" t="s">
        <v>17</v>
      </c>
      <c r="B88" s="482">
        <v>17988</v>
      </c>
      <c r="C88" s="2">
        <v>20157</v>
      </c>
      <c r="D88" s="2">
        <v>23860</v>
      </c>
      <c r="E88" s="2">
        <v>18375</v>
      </c>
      <c r="F88" s="160">
        <v>14062</v>
      </c>
      <c r="G88" s="252">
        <v>16208</v>
      </c>
      <c r="H88" s="165">
        <v>15742</v>
      </c>
      <c r="I88" s="165">
        <v>17088</v>
      </c>
      <c r="J88" s="165">
        <v>17059</v>
      </c>
      <c r="K88" s="165">
        <v>16802</v>
      </c>
      <c r="L88" s="165">
        <v>17608</v>
      </c>
      <c r="M88" s="166">
        <v>20456</v>
      </c>
      <c r="N88" s="480">
        <v>0.16174466151749206</v>
      </c>
      <c r="O88" s="261">
        <v>16902</v>
      </c>
      <c r="P88" s="261">
        <v>17169</v>
      </c>
      <c r="Q88" s="329">
        <f t="shared" si="3"/>
        <v>1.5796947106851259E-2</v>
      </c>
    </row>
    <row r="89" spans="1:17" x14ac:dyDescent="0.25">
      <c r="A89" s="487" t="s">
        <v>25</v>
      </c>
      <c r="B89" s="482">
        <v>4452</v>
      </c>
      <c r="C89" s="2">
        <v>5546</v>
      </c>
      <c r="D89" s="2">
        <v>7374</v>
      </c>
      <c r="E89" s="2">
        <v>6955</v>
      </c>
      <c r="F89" s="160">
        <v>5829</v>
      </c>
      <c r="G89" s="252">
        <v>7574</v>
      </c>
      <c r="H89" s="165">
        <v>7135</v>
      </c>
      <c r="I89" s="165">
        <v>8165</v>
      </c>
      <c r="J89" s="165">
        <v>10514</v>
      </c>
      <c r="K89" s="165">
        <v>11582</v>
      </c>
      <c r="L89" s="165">
        <v>14106</v>
      </c>
      <c r="M89" s="166">
        <v>15393</v>
      </c>
      <c r="N89" s="480">
        <v>9.1237771161208001E-2</v>
      </c>
      <c r="O89" s="261">
        <v>12815</v>
      </c>
      <c r="P89" s="261">
        <v>15707</v>
      </c>
      <c r="Q89" s="329">
        <f t="shared" si="3"/>
        <v>0.225673039406945</v>
      </c>
    </row>
    <row r="90" spans="1:17" x14ac:dyDescent="0.25">
      <c r="A90" s="487" t="s">
        <v>22</v>
      </c>
      <c r="B90" s="482">
        <v>23568</v>
      </c>
      <c r="C90" s="2">
        <v>26200</v>
      </c>
      <c r="D90" s="2">
        <v>28403</v>
      </c>
      <c r="E90" s="2">
        <v>31113</v>
      </c>
      <c r="F90" s="160">
        <v>27490</v>
      </c>
      <c r="G90" s="252">
        <v>20406</v>
      </c>
      <c r="H90" s="165">
        <v>18846</v>
      </c>
      <c r="I90" s="165">
        <v>16977</v>
      </c>
      <c r="J90" s="165">
        <v>16204</v>
      </c>
      <c r="K90" s="165">
        <v>17744</v>
      </c>
      <c r="L90" s="165">
        <v>15965</v>
      </c>
      <c r="M90" s="166">
        <v>17640</v>
      </c>
      <c r="N90" s="480">
        <v>0.10491700595051676</v>
      </c>
      <c r="O90" s="261">
        <v>14682</v>
      </c>
      <c r="P90" s="261">
        <v>15201</v>
      </c>
      <c r="Q90" s="329">
        <f t="shared" si="3"/>
        <v>3.5349407437678788E-2</v>
      </c>
    </row>
    <row r="91" spans="1:17" x14ac:dyDescent="0.25">
      <c r="A91" s="487" t="s">
        <v>21</v>
      </c>
      <c r="B91" s="482">
        <v>18451</v>
      </c>
      <c r="C91" s="2">
        <v>19153</v>
      </c>
      <c r="D91" s="2">
        <v>25068</v>
      </c>
      <c r="E91" s="2">
        <v>28079</v>
      </c>
      <c r="F91" s="160">
        <v>25094</v>
      </c>
      <c r="G91" s="252">
        <v>14972</v>
      </c>
      <c r="H91" s="165">
        <v>10898</v>
      </c>
      <c r="I91" s="165">
        <v>12355</v>
      </c>
      <c r="J91" s="165">
        <v>11973</v>
      </c>
      <c r="K91" s="165">
        <v>13399</v>
      </c>
      <c r="L91" s="165">
        <v>13145</v>
      </c>
      <c r="M91" s="166">
        <v>15169</v>
      </c>
      <c r="N91" s="480">
        <v>0.15397489539748954</v>
      </c>
      <c r="O91" s="261">
        <v>12372</v>
      </c>
      <c r="P91" s="261">
        <v>12604</v>
      </c>
      <c r="Q91" s="329">
        <f t="shared" si="3"/>
        <v>1.8752020691884901E-2</v>
      </c>
    </row>
    <row r="92" spans="1:17" x14ac:dyDescent="0.25">
      <c r="A92" s="487" t="s">
        <v>28</v>
      </c>
      <c r="B92" s="482">
        <v>8609</v>
      </c>
      <c r="C92" s="2">
        <v>9181</v>
      </c>
      <c r="D92" s="2">
        <v>11222</v>
      </c>
      <c r="E92" s="2">
        <v>10761</v>
      </c>
      <c r="F92" s="160">
        <v>9197</v>
      </c>
      <c r="G92" s="252">
        <v>10750</v>
      </c>
      <c r="H92" s="165">
        <v>10967</v>
      </c>
      <c r="I92" s="165">
        <v>12012</v>
      </c>
      <c r="J92" s="165">
        <v>10632</v>
      </c>
      <c r="K92" s="165">
        <v>11639</v>
      </c>
      <c r="L92" s="165">
        <v>12845</v>
      </c>
      <c r="M92" s="166">
        <v>13100</v>
      </c>
      <c r="N92" s="480">
        <v>1.9852082522382249E-2</v>
      </c>
      <c r="O92" s="261">
        <v>10802</v>
      </c>
      <c r="P92" s="261">
        <v>11458</v>
      </c>
      <c r="Q92" s="329">
        <f t="shared" si="3"/>
        <v>6.072949453804851E-2</v>
      </c>
    </row>
    <row r="93" spans="1:17" x14ac:dyDescent="0.25">
      <c r="A93" s="487" t="s">
        <v>31</v>
      </c>
      <c r="B93" s="482">
        <v>5563</v>
      </c>
      <c r="C93" s="2">
        <v>7235</v>
      </c>
      <c r="D93" s="2">
        <v>10973</v>
      </c>
      <c r="E93" s="2">
        <v>9586</v>
      </c>
      <c r="F93" s="160">
        <v>8487</v>
      </c>
      <c r="G93" s="252">
        <v>8920</v>
      </c>
      <c r="H93" s="165">
        <v>8684</v>
      </c>
      <c r="I93" s="165">
        <v>9812</v>
      </c>
      <c r="J93" s="165">
        <v>9217</v>
      </c>
      <c r="K93" s="165">
        <v>10366</v>
      </c>
      <c r="L93" s="165">
        <v>11131</v>
      </c>
      <c r="M93" s="166">
        <v>13792</v>
      </c>
      <c r="N93" s="480">
        <v>0.23906207887880693</v>
      </c>
      <c r="O93" s="261">
        <v>11470</v>
      </c>
      <c r="P93" s="261">
        <v>11110</v>
      </c>
      <c r="Q93" s="329">
        <f t="shared" si="3"/>
        <v>-3.1386224934612031E-2</v>
      </c>
    </row>
    <row r="94" spans="1:17" x14ac:dyDescent="0.25">
      <c r="A94" s="487" t="s">
        <v>13</v>
      </c>
      <c r="B94" s="482">
        <v>4807</v>
      </c>
      <c r="C94" s="2">
        <v>6024</v>
      </c>
      <c r="D94" s="2">
        <v>7168</v>
      </c>
      <c r="E94" s="2">
        <v>7526</v>
      </c>
      <c r="F94" s="160">
        <v>6542</v>
      </c>
      <c r="G94" s="252">
        <v>7194</v>
      </c>
      <c r="H94" s="165">
        <v>8280</v>
      </c>
      <c r="I94" s="165">
        <v>8086</v>
      </c>
      <c r="J94" s="165">
        <v>7928</v>
      </c>
      <c r="K94" s="165">
        <v>8288</v>
      </c>
      <c r="L94" s="165">
        <v>7216</v>
      </c>
      <c r="M94" s="166">
        <v>7963</v>
      </c>
      <c r="N94" s="480">
        <v>0.10351995565410199</v>
      </c>
      <c r="O94" s="261">
        <v>6589</v>
      </c>
      <c r="P94" s="261">
        <v>6764</v>
      </c>
      <c r="Q94" s="329">
        <f t="shared" si="3"/>
        <v>2.6559417210502353E-2</v>
      </c>
    </row>
    <row r="95" spans="1:17" x14ac:dyDescent="0.25">
      <c r="A95" s="487" t="s">
        <v>35</v>
      </c>
      <c r="B95" s="482">
        <v>5389</v>
      </c>
      <c r="C95" s="2">
        <v>5641</v>
      </c>
      <c r="D95" s="2">
        <v>6334</v>
      </c>
      <c r="E95" s="2">
        <v>5869</v>
      </c>
      <c r="F95" s="160">
        <v>4535</v>
      </c>
      <c r="G95" s="252">
        <v>4265</v>
      </c>
      <c r="H95" s="165">
        <v>3765</v>
      </c>
      <c r="I95" s="165">
        <v>3211</v>
      </c>
      <c r="J95" s="165">
        <v>3599</v>
      </c>
      <c r="K95" s="165">
        <v>4205</v>
      </c>
      <c r="L95" s="165">
        <v>5085</v>
      </c>
      <c r="M95" s="166">
        <v>6792</v>
      </c>
      <c r="N95" s="480">
        <v>0.33569321533923302</v>
      </c>
      <c r="O95" s="261">
        <v>5355</v>
      </c>
      <c r="P95" s="261">
        <v>6509</v>
      </c>
      <c r="Q95" s="329">
        <f t="shared" si="3"/>
        <v>0.21549953314659198</v>
      </c>
    </row>
    <row r="96" spans="1:17" x14ac:dyDescent="0.25">
      <c r="A96" s="487" t="s">
        <v>8</v>
      </c>
      <c r="B96" s="482">
        <v>7168</v>
      </c>
      <c r="C96" s="2">
        <v>7500</v>
      </c>
      <c r="D96" s="2">
        <v>7757</v>
      </c>
      <c r="E96" s="2">
        <v>7635</v>
      </c>
      <c r="F96" s="160">
        <v>6404</v>
      </c>
      <c r="G96" s="252">
        <v>6267</v>
      </c>
      <c r="H96" s="165">
        <v>6927</v>
      </c>
      <c r="I96" s="165">
        <v>6911</v>
      </c>
      <c r="J96" s="165">
        <v>6733</v>
      </c>
      <c r="K96" s="165">
        <v>7099</v>
      </c>
      <c r="L96" s="165">
        <v>7417</v>
      </c>
      <c r="M96" s="166">
        <v>7514</v>
      </c>
      <c r="N96" s="480">
        <v>1.3078063907240124E-2</v>
      </c>
      <c r="O96" s="261">
        <v>6321</v>
      </c>
      <c r="P96" s="261">
        <v>6277</v>
      </c>
      <c r="Q96" s="329">
        <f t="shared" si="3"/>
        <v>-6.9609239044454993E-3</v>
      </c>
    </row>
    <row r="97" spans="1:17" x14ac:dyDescent="0.25">
      <c r="A97" s="487" t="s">
        <v>40</v>
      </c>
      <c r="B97" s="482">
        <v>5668</v>
      </c>
      <c r="C97" s="2">
        <v>6571</v>
      </c>
      <c r="D97" s="2">
        <v>9199</v>
      </c>
      <c r="E97" s="2">
        <v>7956</v>
      </c>
      <c r="F97" s="160">
        <v>5862</v>
      </c>
      <c r="G97" s="252">
        <v>3858</v>
      </c>
      <c r="H97" s="165">
        <v>3582</v>
      </c>
      <c r="I97" s="165">
        <v>3730</v>
      </c>
      <c r="J97" s="165">
        <v>4124</v>
      </c>
      <c r="K97" s="165">
        <v>4454</v>
      </c>
      <c r="L97" s="165">
        <v>4353</v>
      </c>
      <c r="M97" s="166">
        <v>5386</v>
      </c>
      <c r="N97" s="480">
        <v>0.23730760395129796</v>
      </c>
      <c r="O97" s="261">
        <v>4343</v>
      </c>
      <c r="P97" s="261">
        <v>5023</v>
      </c>
      <c r="Q97" s="329">
        <f t="shared" si="3"/>
        <v>0.15657379691457518</v>
      </c>
    </row>
    <row r="98" spans="1:17" x14ac:dyDescent="0.25">
      <c r="A98" s="487" t="s">
        <v>36</v>
      </c>
      <c r="B98" s="482">
        <v>2513</v>
      </c>
      <c r="C98" s="2">
        <v>2748</v>
      </c>
      <c r="D98" s="2">
        <v>3506</v>
      </c>
      <c r="E98" s="2">
        <v>3384</v>
      </c>
      <c r="F98" s="160">
        <v>2780</v>
      </c>
      <c r="G98" s="252">
        <v>3675</v>
      </c>
      <c r="H98" s="165">
        <v>4394</v>
      </c>
      <c r="I98" s="165">
        <v>4645</v>
      </c>
      <c r="J98" s="165">
        <v>4729</v>
      </c>
      <c r="K98" s="165">
        <v>4597</v>
      </c>
      <c r="L98" s="165">
        <v>5285</v>
      </c>
      <c r="M98" s="166">
        <v>5538</v>
      </c>
      <c r="N98" s="480">
        <v>4.7871333964049197E-2</v>
      </c>
      <c r="O98" s="261">
        <v>4525</v>
      </c>
      <c r="P98" s="261">
        <v>4976</v>
      </c>
      <c r="Q98" s="329">
        <f t="shared" si="3"/>
        <v>9.9668508287292817E-2</v>
      </c>
    </row>
    <row r="99" spans="1:17" x14ac:dyDescent="0.25">
      <c r="A99" s="488" t="s">
        <v>23</v>
      </c>
      <c r="B99" s="482">
        <v>1452</v>
      </c>
      <c r="C99" s="2">
        <v>1594</v>
      </c>
      <c r="D99" s="2">
        <v>2645</v>
      </c>
      <c r="E99" s="2">
        <v>3364</v>
      </c>
      <c r="F99" s="160">
        <v>2727</v>
      </c>
      <c r="G99" s="252">
        <v>3206</v>
      </c>
      <c r="H99" s="165">
        <v>3849</v>
      </c>
      <c r="I99" s="165">
        <v>3689</v>
      </c>
      <c r="J99" s="165">
        <v>3319</v>
      </c>
      <c r="K99" s="165">
        <v>3967</v>
      </c>
      <c r="L99" s="165">
        <v>4426</v>
      </c>
      <c r="M99" s="166">
        <v>5319</v>
      </c>
      <c r="N99" s="480">
        <v>0.201762313601446</v>
      </c>
      <c r="O99" s="261">
        <v>4417</v>
      </c>
      <c r="P99" s="261">
        <v>4506</v>
      </c>
      <c r="Q99" s="329">
        <f t="shared" si="3"/>
        <v>2.0149422685080371E-2</v>
      </c>
    </row>
    <row r="100" spans="1:17" x14ac:dyDescent="0.25">
      <c r="A100" s="487" t="s">
        <v>43</v>
      </c>
      <c r="B100" s="482">
        <v>1955</v>
      </c>
      <c r="C100" s="2">
        <v>2207</v>
      </c>
      <c r="D100" s="2">
        <v>2585</v>
      </c>
      <c r="E100" s="2">
        <v>2575</v>
      </c>
      <c r="F100" s="160">
        <v>3065</v>
      </c>
      <c r="G100" s="252">
        <v>3336</v>
      </c>
      <c r="H100" s="165">
        <v>3445</v>
      </c>
      <c r="I100" s="165">
        <v>3512</v>
      </c>
      <c r="J100" s="165">
        <v>3370</v>
      </c>
      <c r="K100" s="165">
        <v>3732</v>
      </c>
      <c r="L100" s="165">
        <v>3636</v>
      </c>
      <c r="M100" s="166">
        <v>3991</v>
      </c>
      <c r="N100" s="480">
        <v>9.7634763476347641E-2</v>
      </c>
      <c r="O100" s="261">
        <v>3260</v>
      </c>
      <c r="P100" s="261">
        <v>3551</v>
      </c>
      <c r="Q100" s="329">
        <f t="shared" si="3"/>
        <v>8.9263803680981593E-2</v>
      </c>
    </row>
    <row r="101" spans="1:17" x14ac:dyDescent="0.25">
      <c r="A101" s="487" t="s">
        <v>7</v>
      </c>
      <c r="B101" s="482">
        <v>3733</v>
      </c>
      <c r="C101" s="2">
        <v>3326</v>
      </c>
      <c r="D101" s="2">
        <v>4658</v>
      </c>
      <c r="E101" s="2">
        <v>4864</v>
      </c>
      <c r="F101" s="160">
        <v>4559</v>
      </c>
      <c r="G101" s="252">
        <v>3828</v>
      </c>
      <c r="H101" s="165">
        <v>3854</v>
      </c>
      <c r="I101" s="165">
        <v>3909</v>
      </c>
      <c r="J101" s="165">
        <v>3895</v>
      </c>
      <c r="K101" s="165">
        <v>4040</v>
      </c>
      <c r="L101" s="165">
        <v>3256</v>
      </c>
      <c r="M101" s="166">
        <v>3252</v>
      </c>
      <c r="N101" s="480">
        <v>-1.2285012285012285E-3</v>
      </c>
      <c r="O101" s="261">
        <v>2698</v>
      </c>
      <c r="P101" s="261">
        <v>2805</v>
      </c>
      <c r="Q101" s="329">
        <f t="shared" si="3"/>
        <v>3.9659006671608599E-2</v>
      </c>
    </row>
    <row r="102" spans="1:17" x14ac:dyDescent="0.25">
      <c r="A102" s="487" t="s">
        <v>54</v>
      </c>
      <c r="B102" s="482">
        <v>1087</v>
      </c>
      <c r="C102" s="2">
        <v>1137</v>
      </c>
      <c r="D102" s="2">
        <v>1557</v>
      </c>
      <c r="E102" s="2">
        <v>1353</v>
      </c>
      <c r="F102" s="160">
        <v>1199</v>
      </c>
      <c r="G102" s="252">
        <v>1623</v>
      </c>
      <c r="H102" s="165">
        <v>1458</v>
      </c>
      <c r="I102" s="165">
        <v>1599</v>
      </c>
      <c r="J102" s="165">
        <v>1334</v>
      </c>
      <c r="K102" s="165">
        <v>1366</v>
      </c>
      <c r="L102" s="165">
        <v>1515</v>
      </c>
      <c r="M102" s="166">
        <v>1896</v>
      </c>
      <c r="N102" s="480">
        <v>0.25148514851485149</v>
      </c>
      <c r="O102" s="261">
        <v>1529</v>
      </c>
      <c r="P102" s="261">
        <v>3124</v>
      </c>
      <c r="Q102" s="329">
        <f t="shared" si="3"/>
        <v>1.0431654676258992</v>
      </c>
    </row>
    <row r="103" spans="1:17" x14ac:dyDescent="0.25">
      <c r="A103" s="487" t="s">
        <v>38</v>
      </c>
      <c r="B103" s="482">
        <v>4640</v>
      </c>
      <c r="C103" s="2">
        <v>4625</v>
      </c>
      <c r="D103" s="2">
        <v>5891</v>
      </c>
      <c r="E103" s="2">
        <v>6728</v>
      </c>
      <c r="F103" s="160">
        <v>6674</v>
      </c>
      <c r="G103" s="252">
        <v>6080</v>
      </c>
      <c r="H103" s="165">
        <v>5412</v>
      </c>
      <c r="I103" s="165">
        <v>5032</v>
      </c>
      <c r="J103" s="165">
        <v>4591</v>
      </c>
      <c r="K103" s="165">
        <v>4594</v>
      </c>
      <c r="L103" s="165">
        <v>4187</v>
      </c>
      <c r="M103" s="166">
        <v>3987</v>
      </c>
      <c r="N103" s="480">
        <v>-4.776689754000478E-2</v>
      </c>
      <c r="O103" s="261">
        <v>3298</v>
      </c>
      <c r="P103" s="261">
        <v>2681</v>
      </c>
      <c r="Q103" s="329">
        <f t="shared" si="3"/>
        <v>-0.18708308065494239</v>
      </c>
    </row>
    <row r="104" spans="1:17" x14ac:dyDescent="0.25">
      <c r="A104" s="488" t="s">
        <v>19</v>
      </c>
      <c r="B104" s="482">
        <v>694</v>
      </c>
      <c r="C104" s="2">
        <v>405</v>
      </c>
      <c r="D104" s="2">
        <v>331</v>
      </c>
      <c r="E104" s="2">
        <v>176</v>
      </c>
      <c r="F104" s="160">
        <v>170</v>
      </c>
      <c r="G104" s="252">
        <v>3156</v>
      </c>
      <c r="H104" s="165">
        <v>3384</v>
      </c>
      <c r="I104" s="165">
        <v>3140</v>
      </c>
      <c r="J104" s="165">
        <v>3034</v>
      </c>
      <c r="K104" s="165">
        <v>3719</v>
      </c>
      <c r="L104" s="165">
        <v>3216</v>
      </c>
      <c r="M104" s="166">
        <v>3279</v>
      </c>
      <c r="N104" s="480">
        <v>1.9589552238805971E-2</v>
      </c>
      <c r="O104" s="261">
        <v>2763</v>
      </c>
      <c r="P104" s="261">
        <v>2549</v>
      </c>
      <c r="Q104" s="329">
        <f t="shared" si="3"/>
        <v>-7.7452044878754983E-2</v>
      </c>
    </row>
    <row r="105" spans="1:17" x14ac:dyDescent="0.25">
      <c r="A105" s="487" t="s">
        <v>49</v>
      </c>
      <c r="B105" s="482">
        <v>0</v>
      </c>
      <c r="C105" s="2">
        <v>0</v>
      </c>
      <c r="D105" s="2">
        <v>0</v>
      </c>
      <c r="E105" s="2">
        <v>329</v>
      </c>
      <c r="F105" s="160">
        <v>86</v>
      </c>
      <c r="G105" s="252">
        <v>120</v>
      </c>
      <c r="H105" s="165">
        <v>86</v>
      </c>
      <c r="I105" s="165">
        <v>108</v>
      </c>
      <c r="J105" s="165">
        <v>97</v>
      </c>
      <c r="K105" s="165">
        <v>431</v>
      </c>
      <c r="L105" s="165">
        <v>989</v>
      </c>
      <c r="M105" s="166">
        <v>2536</v>
      </c>
      <c r="N105" s="480">
        <v>1.5642062689585441</v>
      </c>
      <c r="O105" s="261">
        <v>2013</v>
      </c>
      <c r="P105" s="261">
        <v>2409</v>
      </c>
      <c r="Q105" s="329">
        <f t="shared" si="3"/>
        <v>0.19672131147540983</v>
      </c>
    </row>
    <row r="106" spans="1:17" x14ac:dyDescent="0.25">
      <c r="A106" s="487" t="s">
        <v>24</v>
      </c>
      <c r="B106" s="482">
        <v>1673</v>
      </c>
      <c r="C106" s="2">
        <v>2200</v>
      </c>
      <c r="D106" s="2">
        <v>2276</v>
      </c>
      <c r="E106" s="2">
        <v>2630</v>
      </c>
      <c r="F106" s="160">
        <v>2129</v>
      </c>
      <c r="G106" s="252">
        <v>2182</v>
      </c>
      <c r="H106" s="165">
        <v>1891</v>
      </c>
      <c r="I106" s="165">
        <v>2274</v>
      </c>
      <c r="J106" s="165">
        <v>2068</v>
      </c>
      <c r="K106" s="165">
        <v>2215</v>
      </c>
      <c r="L106" s="165">
        <v>2415</v>
      </c>
      <c r="M106" s="166">
        <v>2951</v>
      </c>
      <c r="N106" s="480">
        <v>0.22194616977225673</v>
      </c>
      <c r="O106" s="261">
        <v>2426</v>
      </c>
      <c r="P106" s="261">
        <v>2190</v>
      </c>
      <c r="Q106" s="329">
        <f t="shared" si="3"/>
        <v>-9.7279472382522672E-2</v>
      </c>
    </row>
    <row r="107" spans="1:17" x14ac:dyDescent="0.25">
      <c r="A107" s="487" t="s">
        <v>52</v>
      </c>
      <c r="B107" s="482">
        <v>710</v>
      </c>
      <c r="C107" s="2">
        <v>837</v>
      </c>
      <c r="D107" s="2">
        <v>1769</v>
      </c>
      <c r="E107" s="2">
        <v>1686</v>
      </c>
      <c r="F107" s="160">
        <v>1749</v>
      </c>
      <c r="G107" s="252">
        <v>2522</v>
      </c>
      <c r="H107" s="165">
        <v>2083</v>
      </c>
      <c r="I107" s="165">
        <v>1987</v>
      </c>
      <c r="J107" s="165">
        <v>2194</v>
      </c>
      <c r="K107" s="165">
        <v>2176</v>
      </c>
      <c r="L107" s="165">
        <v>2128</v>
      </c>
      <c r="M107" s="166">
        <v>2173</v>
      </c>
      <c r="N107" s="480">
        <v>2.1146616541353382E-2</v>
      </c>
      <c r="O107" s="261">
        <v>1871</v>
      </c>
      <c r="P107" s="261">
        <v>1790</v>
      </c>
      <c r="Q107" s="329">
        <f t="shared" si="3"/>
        <v>-4.3292357028327101E-2</v>
      </c>
    </row>
    <row r="108" spans="1:17" x14ac:dyDescent="0.25">
      <c r="A108" s="487" t="s">
        <v>33</v>
      </c>
      <c r="B108" s="482">
        <v>2754</v>
      </c>
      <c r="C108" s="2">
        <v>3548</v>
      </c>
      <c r="D108" s="2">
        <v>3938</v>
      </c>
      <c r="E108" s="2">
        <v>3703</v>
      </c>
      <c r="F108" s="160">
        <v>2480</v>
      </c>
      <c r="G108" s="252">
        <v>1707</v>
      </c>
      <c r="H108" s="165">
        <v>1538</v>
      </c>
      <c r="I108" s="165">
        <v>1686</v>
      </c>
      <c r="J108" s="165">
        <v>1393</v>
      </c>
      <c r="K108" s="165">
        <v>1523</v>
      </c>
      <c r="L108" s="165">
        <v>1416</v>
      </c>
      <c r="M108" s="166">
        <v>1671</v>
      </c>
      <c r="N108" s="480">
        <v>0.18008474576271186</v>
      </c>
      <c r="O108" s="261">
        <v>1376</v>
      </c>
      <c r="P108" s="261">
        <v>1484</v>
      </c>
      <c r="Q108" s="329">
        <f t="shared" si="3"/>
        <v>7.8488372093023256E-2</v>
      </c>
    </row>
    <row r="109" spans="1:17" x14ac:dyDescent="0.25">
      <c r="A109" s="487" t="s">
        <v>30</v>
      </c>
      <c r="B109" s="482">
        <v>353</v>
      </c>
      <c r="C109" s="2">
        <v>328</v>
      </c>
      <c r="D109" s="2">
        <v>508</v>
      </c>
      <c r="E109" s="2">
        <v>636</v>
      </c>
      <c r="F109" s="160">
        <v>827</v>
      </c>
      <c r="G109" s="252">
        <v>732</v>
      </c>
      <c r="H109" s="165">
        <v>606</v>
      </c>
      <c r="I109" s="165">
        <v>578</v>
      </c>
      <c r="J109" s="165">
        <v>551</v>
      </c>
      <c r="K109" s="165">
        <v>657</v>
      </c>
      <c r="L109" s="165">
        <v>683</v>
      </c>
      <c r="M109" s="166">
        <v>1071</v>
      </c>
      <c r="N109" s="480">
        <v>0.56808199121522696</v>
      </c>
      <c r="O109" s="261">
        <v>909</v>
      </c>
      <c r="P109" s="261">
        <v>1011</v>
      </c>
      <c r="Q109" s="329">
        <f t="shared" si="3"/>
        <v>0.11221122112211221</v>
      </c>
    </row>
    <row r="110" spans="1:17" x14ac:dyDescent="0.25">
      <c r="A110" s="488" t="s">
        <v>53</v>
      </c>
      <c r="B110" s="482">
        <v>131</v>
      </c>
      <c r="C110" s="2">
        <v>224</v>
      </c>
      <c r="D110" s="2">
        <v>291</v>
      </c>
      <c r="E110" s="2">
        <v>284</v>
      </c>
      <c r="F110" s="160">
        <v>170</v>
      </c>
      <c r="G110" s="252">
        <v>140</v>
      </c>
      <c r="H110" s="165">
        <v>253</v>
      </c>
      <c r="I110" s="165">
        <v>457</v>
      </c>
      <c r="J110" s="165">
        <v>555</v>
      </c>
      <c r="K110" s="165">
        <v>504</v>
      </c>
      <c r="L110" s="165">
        <v>464</v>
      </c>
      <c r="M110" s="166">
        <v>1156</v>
      </c>
      <c r="N110" s="480">
        <v>1.4913793103448276</v>
      </c>
      <c r="O110" s="261">
        <v>975</v>
      </c>
      <c r="P110" s="261">
        <v>825</v>
      </c>
      <c r="Q110" s="329">
        <f t="shared" si="3"/>
        <v>-0.15384615384615385</v>
      </c>
    </row>
    <row r="111" spans="1:17" x14ac:dyDescent="0.25">
      <c r="A111" s="487" t="s">
        <v>58</v>
      </c>
      <c r="B111" s="482">
        <v>360</v>
      </c>
      <c r="C111" s="2">
        <v>470</v>
      </c>
      <c r="D111" s="2">
        <v>530</v>
      </c>
      <c r="E111" s="2">
        <v>570</v>
      </c>
      <c r="F111" s="160">
        <v>545</v>
      </c>
      <c r="G111" s="252">
        <v>744</v>
      </c>
      <c r="H111" s="165">
        <v>681</v>
      </c>
      <c r="I111" s="165">
        <v>789</v>
      </c>
      <c r="J111" s="165">
        <v>856</v>
      </c>
      <c r="K111" s="165">
        <v>944</v>
      </c>
      <c r="L111" s="165">
        <v>927</v>
      </c>
      <c r="M111" s="166">
        <v>1166</v>
      </c>
      <c r="N111" s="480">
        <v>0.25782092772384035</v>
      </c>
      <c r="O111" s="261">
        <v>990</v>
      </c>
      <c r="P111" s="261">
        <v>813</v>
      </c>
      <c r="Q111" s="329">
        <f t="shared" si="3"/>
        <v>-0.1787878787878788</v>
      </c>
    </row>
    <row r="112" spans="1:17" x14ac:dyDescent="0.25">
      <c r="A112" s="487" t="s">
        <v>60</v>
      </c>
      <c r="B112" s="482">
        <v>135</v>
      </c>
      <c r="C112" s="2">
        <v>142</v>
      </c>
      <c r="D112" s="2">
        <v>281</v>
      </c>
      <c r="E112" s="2">
        <v>380</v>
      </c>
      <c r="F112" s="160">
        <v>258</v>
      </c>
      <c r="G112" s="252">
        <v>263</v>
      </c>
      <c r="H112" s="165">
        <v>183</v>
      </c>
      <c r="I112" s="165">
        <v>183</v>
      </c>
      <c r="J112" s="165">
        <v>275</v>
      </c>
      <c r="K112" s="165">
        <v>254</v>
      </c>
      <c r="L112" s="165">
        <v>469</v>
      </c>
      <c r="M112" s="166">
        <v>601</v>
      </c>
      <c r="N112" s="480">
        <v>0.28144989339019189</v>
      </c>
      <c r="O112" s="261">
        <v>494</v>
      </c>
      <c r="P112" s="261">
        <v>654</v>
      </c>
      <c r="Q112" s="329">
        <f t="shared" si="3"/>
        <v>0.32388663967611336</v>
      </c>
    </row>
    <row r="113" spans="1:17" x14ac:dyDescent="0.25">
      <c r="A113" s="487" t="s">
        <v>37</v>
      </c>
      <c r="B113" s="482">
        <v>364</v>
      </c>
      <c r="C113" s="2">
        <v>212</v>
      </c>
      <c r="D113" s="2">
        <v>345</v>
      </c>
      <c r="E113" s="2">
        <v>290</v>
      </c>
      <c r="F113" s="160">
        <v>300</v>
      </c>
      <c r="G113" s="252">
        <v>194</v>
      </c>
      <c r="H113" s="165">
        <v>206</v>
      </c>
      <c r="I113" s="165">
        <v>155</v>
      </c>
      <c r="J113" s="165">
        <v>165</v>
      </c>
      <c r="K113" s="165">
        <v>146</v>
      </c>
      <c r="L113" s="165">
        <v>128</v>
      </c>
      <c r="M113" s="166">
        <v>240</v>
      </c>
      <c r="N113" s="480">
        <v>0.875</v>
      </c>
      <c r="O113" s="261">
        <v>208</v>
      </c>
      <c r="P113" s="261">
        <v>410</v>
      </c>
      <c r="Q113" s="329">
        <f t="shared" si="3"/>
        <v>0.97115384615384615</v>
      </c>
    </row>
    <row r="114" spans="1:17" x14ac:dyDescent="0.25">
      <c r="A114" s="487" t="s">
        <v>44</v>
      </c>
      <c r="B114" s="482">
        <v>0</v>
      </c>
      <c r="C114" s="2">
        <v>0</v>
      </c>
      <c r="D114" s="2">
        <v>51</v>
      </c>
      <c r="E114" s="2">
        <v>417</v>
      </c>
      <c r="F114" s="160">
        <v>348</v>
      </c>
      <c r="G114" s="252">
        <v>368</v>
      </c>
      <c r="H114" s="165">
        <v>411</v>
      </c>
      <c r="I114" s="165">
        <v>396</v>
      </c>
      <c r="J114" s="165">
        <v>294</v>
      </c>
      <c r="K114" s="165">
        <v>473</v>
      </c>
      <c r="L114" s="165">
        <v>368</v>
      </c>
      <c r="M114" s="166">
        <v>383</v>
      </c>
      <c r="N114" s="480">
        <v>4.0760869565217392E-2</v>
      </c>
      <c r="O114" s="261">
        <v>315</v>
      </c>
      <c r="P114" s="261">
        <v>266</v>
      </c>
      <c r="Q114" s="329">
        <f t="shared" si="3"/>
        <v>-0.15555555555555556</v>
      </c>
    </row>
    <row r="115" spans="1:17" x14ac:dyDescent="0.25">
      <c r="A115" s="487" t="s">
        <v>51</v>
      </c>
      <c r="B115" s="482">
        <v>25</v>
      </c>
      <c r="C115" s="2">
        <v>98</v>
      </c>
      <c r="D115" s="2">
        <v>118</v>
      </c>
      <c r="E115" s="2">
        <v>74</v>
      </c>
      <c r="F115" s="160">
        <v>94</v>
      </c>
      <c r="G115" s="252">
        <v>115</v>
      </c>
      <c r="H115" s="165">
        <v>155</v>
      </c>
      <c r="I115" s="165">
        <v>169</v>
      </c>
      <c r="J115" s="165">
        <v>173</v>
      </c>
      <c r="K115" s="165">
        <v>225</v>
      </c>
      <c r="L115" s="165">
        <v>173</v>
      </c>
      <c r="M115" s="166">
        <v>261</v>
      </c>
      <c r="N115" s="480">
        <v>0.50867052023121384</v>
      </c>
      <c r="O115" s="261">
        <v>226</v>
      </c>
      <c r="P115" s="261">
        <v>240</v>
      </c>
      <c r="Q115" s="329">
        <f t="shared" si="3"/>
        <v>6.1946902654867256E-2</v>
      </c>
    </row>
    <row r="116" spans="1:17" x14ac:dyDescent="0.25">
      <c r="A116" s="487" t="s">
        <v>55</v>
      </c>
      <c r="B116" s="482">
        <v>363</v>
      </c>
      <c r="C116" s="2">
        <v>316</v>
      </c>
      <c r="D116" s="2">
        <v>139</v>
      </c>
      <c r="E116" s="2">
        <v>671</v>
      </c>
      <c r="F116" s="160">
        <v>225</v>
      </c>
      <c r="G116" s="252">
        <v>205</v>
      </c>
      <c r="H116" s="165">
        <v>328</v>
      </c>
      <c r="I116" s="165">
        <v>370</v>
      </c>
      <c r="J116" s="165">
        <v>320</v>
      </c>
      <c r="K116" s="165">
        <v>321</v>
      </c>
      <c r="L116" s="165">
        <v>288</v>
      </c>
      <c r="M116" s="166">
        <v>303</v>
      </c>
      <c r="N116" s="480">
        <v>5.2083333333333336E-2</v>
      </c>
      <c r="O116" s="261">
        <v>269</v>
      </c>
      <c r="P116" s="261">
        <v>185</v>
      </c>
      <c r="Q116" s="329">
        <f t="shared" si="3"/>
        <v>-0.31226765799256506</v>
      </c>
    </row>
    <row r="117" spans="1:17" ht="16.5" thickBot="1" x14ac:dyDescent="0.3">
      <c r="A117" s="487" t="s">
        <v>27</v>
      </c>
      <c r="B117" s="490">
        <v>2</v>
      </c>
      <c r="C117" s="158">
        <v>24</v>
      </c>
      <c r="D117" s="158">
        <v>46</v>
      </c>
      <c r="E117" s="158">
        <v>117</v>
      </c>
      <c r="F117" s="162">
        <v>28</v>
      </c>
      <c r="G117" s="256">
        <v>55</v>
      </c>
      <c r="H117" s="182">
        <v>28</v>
      </c>
      <c r="I117" s="182">
        <v>69</v>
      </c>
      <c r="J117" s="182">
        <v>109</v>
      </c>
      <c r="K117" s="182">
        <v>128</v>
      </c>
      <c r="L117" s="182">
        <v>145</v>
      </c>
      <c r="M117" s="183">
        <v>189</v>
      </c>
      <c r="N117" s="480">
        <v>0.30344827586206896</v>
      </c>
      <c r="O117" s="261">
        <v>145</v>
      </c>
      <c r="P117" s="261">
        <v>163</v>
      </c>
      <c r="Q117" s="329">
        <f t="shared" si="3"/>
        <v>0.12413793103448276</v>
      </c>
    </row>
    <row r="118" spans="1:17" ht="16.5" thickBot="1" x14ac:dyDescent="0.3">
      <c r="A118" s="501" t="s">
        <v>67</v>
      </c>
      <c r="B118" s="502">
        <v>0</v>
      </c>
      <c r="C118" s="503">
        <v>0</v>
      </c>
      <c r="D118" s="503">
        <v>0</v>
      </c>
      <c r="E118" s="503">
        <v>15</v>
      </c>
      <c r="F118" s="504">
        <v>22</v>
      </c>
      <c r="G118" s="256">
        <v>9</v>
      </c>
      <c r="H118" s="182">
        <v>4</v>
      </c>
      <c r="I118" s="182">
        <v>8</v>
      </c>
      <c r="J118" s="182">
        <v>8</v>
      </c>
      <c r="K118" s="182">
        <v>3</v>
      </c>
      <c r="L118" s="182">
        <v>5</v>
      </c>
      <c r="M118" s="183">
        <v>9</v>
      </c>
      <c r="N118" s="505">
        <v>0.8</v>
      </c>
      <c r="O118" s="261">
        <v>5</v>
      </c>
      <c r="P118" s="261">
        <v>1</v>
      </c>
      <c r="Q118" s="329">
        <f t="shared" si="3"/>
        <v>-0.8</v>
      </c>
    </row>
    <row r="119" spans="1:17" ht="14.45" customHeight="1" thickBot="1" x14ac:dyDescent="0.3">
      <c r="A119" s="153" t="s">
        <v>70</v>
      </c>
      <c r="B119" s="507">
        <v>279190</v>
      </c>
      <c r="C119" s="507">
        <v>303908</v>
      </c>
      <c r="D119" s="507">
        <v>366743</v>
      </c>
      <c r="E119" s="507">
        <v>359995</v>
      </c>
      <c r="F119" s="508">
        <v>296039</v>
      </c>
      <c r="G119" s="509">
        <v>313440</v>
      </c>
      <c r="H119" s="511">
        <v>315079</v>
      </c>
      <c r="I119" s="509">
        <v>315107</v>
      </c>
      <c r="J119" s="510">
        <v>309224</v>
      </c>
      <c r="K119" s="510">
        <v>322053</v>
      </c>
      <c r="L119" s="510">
        <v>331063</v>
      </c>
      <c r="M119" s="533">
        <v>363150</v>
      </c>
      <c r="N119" s="257">
        <v>9.6921129815171134E-2</v>
      </c>
      <c r="O119" s="512">
        <v>301252</v>
      </c>
      <c r="P119" s="512">
        <v>314454</v>
      </c>
      <c r="Q119" s="257">
        <f>(P119-O119)/O119</f>
        <v>4.3823775443814481E-2</v>
      </c>
    </row>
    <row r="120" spans="1:17" ht="16.5" thickBot="1" x14ac:dyDescent="0.3">
      <c r="L120" s="1"/>
      <c r="M120" s="1"/>
      <c r="N120" s="1"/>
      <c r="O120" s="1"/>
      <c r="P120" s="1"/>
      <c r="Q120" s="1"/>
    </row>
    <row r="121" spans="1:17" ht="16.5" thickBot="1" x14ac:dyDescent="0.3">
      <c r="A121" s="726" t="s">
        <v>74</v>
      </c>
      <c r="B121" s="727"/>
      <c r="C121" s="727"/>
      <c r="D121" s="727"/>
      <c r="E121" s="727"/>
      <c r="F121" s="727"/>
      <c r="G121" s="727"/>
      <c r="H121" s="727"/>
      <c r="I121" s="727"/>
      <c r="J121" s="727"/>
      <c r="K121" s="727"/>
      <c r="L121" s="727"/>
      <c r="M121" s="727"/>
      <c r="N121" s="727"/>
      <c r="O121" s="727"/>
      <c r="P121" s="727"/>
      <c r="Q121" s="728"/>
    </row>
    <row r="122" spans="1:17" ht="16.5" thickBot="1" x14ac:dyDescent="0.3">
      <c r="A122" s="151" t="s">
        <v>72</v>
      </c>
      <c r="B122" s="132">
        <v>2005</v>
      </c>
      <c r="C122" s="132">
        <v>2006</v>
      </c>
      <c r="D122" s="132">
        <v>2007</v>
      </c>
      <c r="E122" s="132">
        <v>2008</v>
      </c>
      <c r="F122" s="159">
        <v>2009</v>
      </c>
      <c r="G122" s="151">
        <v>2010</v>
      </c>
      <c r="H122" s="159">
        <v>2011</v>
      </c>
      <c r="I122" s="151">
        <v>2012</v>
      </c>
      <c r="J122" s="132">
        <v>2013</v>
      </c>
      <c r="K122" s="133">
        <v>2014</v>
      </c>
      <c r="L122" s="133">
        <v>2015</v>
      </c>
      <c r="M122" s="145">
        <v>2016</v>
      </c>
      <c r="N122" s="188" t="s">
        <v>2</v>
      </c>
      <c r="O122" s="339" t="s">
        <v>222</v>
      </c>
      <c r="P122" s="339" t="s">
        <v>223</v>
      </c>
      <c r="Q122" s="338" t="s">
        <v>2</v>
      </c>
    </row>
    <row r="123" spans="1:17" x14ac:dyDescent="0.25">
      <c r="A123" s="486" t="s">
        <v>11</v>
      </c>
      <c r="B123" s="482">
        <v>16741</v>
      </c>
      <c r="C123" s="2">
        <v>18978</v>
      </c>
      <c r="D123" s="2">
        <v>28691</v>
      </c>
      <c r="E123" s="2">
        <v>35391</v>
      </c>
      <c r="F123" s="160">
        <v>30997</v>
      </c>
      <c r="G123" s="255">
        <v>34983</v>
      </c>
      <c r="H123" s="186">
        <v>38170</v>
      </c>
      <c r="I123" s="186">
        <v>78573</v>
      </c>
      <c r="J123" s="186">
        <v>60782</v>
      </c>
      <c r="K123" s="186">
        <v>45192</v>
      </c>
      <c r="L123" s="186">
        <v>36475</v>
      </c>
      <c r="M123" s="187">
        <v>43338</v>
      </c>
      <c r="N123" s="479">
        <v>0.18815627141878</v>
      </c>
      <c r="O123" s="261">
        <v>36138</v>
      </c>
      <c r="P123" s="261">
        <v>32952</v>
      </c>
      <c r="Q123" s="329">
        <f>(P123-O123)/O123</f>
        <v>-8.81620454922796E-2</v>
      </c>
    </row>
    <row r="124" spans="1:17" x14ac:dyDescent="0.25">
      <c r="A124" s="488" t="s">
        <v>167</v>
      </c>
      <c r="B124" s="482">
        <v>10548</v>
      </c>
      <c r="C124" s="2">
        <v>17032</v>
      </c>
      <c r="D124" s="2">
        <v>22071</v>
      </c>
      <c r="E124" s="2">
        <v>27789</v>
      </c>
      <c r="F124" s="160">
        <v>30910</v>
      </c>
      <c r="G124" s="252">
        <v>36821</v>
      </c>
      <c r="H124" s="165">
        <v>38209</v>
      </c>
      <c r="I124" s="165">
        <v>40468</v>
      </c>
      <c r="J124" s="165">
        <v>60056</v>
      </c>
      <c r="K124" s="165">
        <v>26604</v>
      </c>
      <c r="L124" s="165">
        <v>33920</v>
      </c>
      <c r="M124" s="166">
        <v>57567</v>
      </c>
      <c r="N124" s="480">
        <v>0.69714033018867927</v>
      </c>
      <c r="O124" s="261">
        <f>O76</f>
        <v>48718</v>
      </c>
      <c r="P124" s="261">
        <f>P76</f>
        <v>32044</v>
      </c>
      <c r="Q124" s="329">
        <f t="shared" ref="Q124:Q138" si="4">(P124-O124)/O124</f>
        <v>-0.34225542920481139</v>
      </c>
    </row>
    <row r="125" spans="1:17" x14ac:dyDescent="0.25">
      <c r="A125" s="488" t="s">
        <v>134</v>
      </c>
      <c r="B125" s="482">
        <v>11114</v>
      </c>
      <c r="C125" s="2">
        <v>11912</v>
      </c>
      <c r="D125" s="2">
        <v>23205</v>
      </c>
      <c r="E125" s="2">
        <v>39361</v>
      </c>
      <c r="F125" s="160">
        <v>35437</v>
      </c>
      <c r="G125" s="252">
        <v>37507</v>
      </c>
      <c r="H125" s="165">
        <v>47809</v>
      </c>
      <c r="I125" s="165">
        <v>22412</v>
      </c>
      <c r="J125" s="165">
        <v>37558</v>
      </c>
      <c r="K125" s="165">
        <v>50805</v>
      </c>
      <c r="L125" s="165">
        <v>35207</v>
      </c>
      <c r="M125" s="166">
        <v>26553</v>
      </c>
      <c r="N125" s="480">
        <v>-0.24580339137103416</v>
      </c>
      <c r="O125" s="261">
        <f>O77</f>
        <v>21765</v>
      </c>
      <c r="P125" s="261">
        <f>P77</f>
        <v>25869</v>
      </c>
      <c r="Q125" s="329">
        <f t="shared" si="4"/>
        <v>0.18855961405926946</v>
      </c>
    </row>
    <row r="126" spans="1:17" x14ac:dyDescent="0.25">
      <c r="A126" s="487" t="s">
        <v>16</v>
      </c>
      <c r="B126" s="482">
        <v>4884</v>
      </c>
      <c r="C126" s="2">
        <v>5690</v>
      </c>
      <c r="D126" s="2">
        <v>7002</v>
      </c>
      <c r="E126" s="2">
        <v>11752</v>
      </c>
      <c r="F126" s="160">
        <v>21542</v>
      </c>
      <c r="G126" s="252">
        <v>24963</v>
      </c>
      <c r="H126" s="165">
        <v>27995</v>
      </c>
      <c r="I126" s="165">
        <v>25415</v>
      </c>
      <c r="J126" s="165">
        <v>28231</v>
      </c>
      <c r="K126" s="165">
        <v>34094</v>
      </c>
      <c r="L126" s="165">
        <v>32844</v>
      </c>
      <c r="M126" s="166">
        <v>28052</v>
      </c>
      <c r="N126" s="480">
        <v>-0.14590183899646816</v>
      </c>
      <c r="O126" s="261">
        <v>21191</v>
      </c>
      <c r="P126" s="261">
        <v>21588</v>
      </c>
      <c r="Q126" s="329">
        <f t="shared" si="4"/>
        <v>1.8734368363928083E-2</v>
      </c>
    </row>
    <row r="127" spans="1:17" x14ac:dyDescent="0.25">
      <c r="A127" s="487" t="s">
        <v>32</v>
      </c>
      <c r="B127" s="482">
        <v>3028</v>
      </c>
      <c r="C127" s="2">
        <v>2899</v>
      </c>
      <c r="D127" s="2">
        <v>4381</v>
      </c>
      <c r="E127" s="2">
        <v>4537</v>
      </c>
      <c r="F127" s="160">
        <v>3973</v>
      </c>
      <c r="G127" s="252">
        <v>4006</v>
      </c>
      <c r="H127" s="165">
        <v>4769</v>
      </c>
      <c r="I127" s="165">
        <v>5034</v>
      </c>
      <c r="J127" s="165">
        <v>7850</v>
      </c>
      <c r="K127" s="165">
        <v>7809</v>
      </c>
      <c r="L127" s="165">
        <v>6907</v>
      </c>
      <c r="M127" s="166">
        <v>9048</v>
      </c>
      <c r="N127" s="480">
        <v>0.3099753872882583</v>
      </c>
      <c r="O127" s="261">
        <v>6864</v>
      </c>
      <c r="P127" s="261">
        <v>9388</v>
      </c>
      <c r="Q127" s="329">
        <f t="shared" si="4"/>
        <v>0.36771561771561773</v>
      </c>
    </row>
    <row r="128" spans="1:17" x14ac:dyDescent="0.25">
      <c r="A128" s="488" t="s">
        <v>14</v>
      </c>
      <c r="B128" s="482">
        <v>234</v>
      </c>
      <c r="C128" s="2">
        <v>318</v>
      </c>
      <c r="D128" s="2">
        <v>507</v>
      </c>
      <c r="E128" s="2">
        <v>590</v>
      </c>
      <c r="F128" s="160">
        <v>673</v>
      </c>
      <c r="G128" s="252">
        <v>1184</v>
      </c>
      <c r="H128" s="165">
        <v>1513</v>
      </c>
      <c r="I128" s="165">
        <v>2043</v>
      </c>
      <c r="J128" s="165">
        <v>2344</v>
      </c>
      <c r="K128" s="165">
        <v>2201</v>
      </c>
      <c r="L128" s="165">
        <v>2207</v>
      </c>
      <c r="M128" s="166">
        <v>9267</v>
      </c>
      <c r="N128" s="480">
        <v>3.1989125509741729</v>
      </c>
      <c r="O128" s="261">
        <v>6860</v>
      </c>
      <c r="P128" s="261">
        <v>6790</v>
      </c>
      <c r="Q128" s="329">
        <f t="shared" si="4"/>
        <v>-1.020408163265306E-2</v>
      </c>
    </row>
    <row r="129" spans="1:17" x14ac:dyDescent="0.25">
      <c r="A129" s="487" t="s">
        <v>34</v>
      </c>
      <c r="B129" s="482">
        <v>4789</v>
      </c>
      <c r="C129" s="2">
        <v>6548</v>
      </c>
      <c r="D129" s="2">
        <v>9490</v>
      </c>
      <c r="E129" s="2">
        <v>5814</v>
      </c>
      <c r="F129" s="160">
        <v>3936</v>
      </c>
      <c r="G129" s="252">
        <v>5097</v>
      </c>
      <c r="H129" s="165">
        <v>6526</v>
      </c>
      <c r="I129" s="165">
        <v>6698</v>
      </c>
      <c r="J129" s="165">
        <v>6505</v>
      </c>
      <c r="K129" s="165">
        <v>7150</v>
      </c>
      <c r="L129" s="165">
        <v>5514</v>
      </c>
      <c r="M129" s="166">
        <v>4701</v>
      </c>
      <c r="N129" s="480">
        <v>-0.14744287268770404</v>
      </c>
      <c r="O129" s="261">
        <v>3829</v>
      </c>
      <c r="P129" s="261">
        <v>4378</v>
      </c>
      <c r="Q129" s="329">
        <f t="shared" si="4"/>
        <v>0.14337947244711413</v>
      </c>
    </row>
    <row r="130" spans="1:17" x14ac:dyDescent="0.25">
      <c r="A130" s="487" t="s">
        <v>39</v>
      </c>
      <c r="B130" s="482">
        <v>2894</v>
      </c>
      <c r="C130" s="2">
        <v>3064</v>
      </c>
      <c r="D130" s="2">
        <v>3678</v>
      </c>
      <c r="E130" s="2">
        <v>6192</v>
      </c>
      <c r="F130" s="160">
        <v>4704</v>
      </c>
      <c r="G130" s="252">
        <v>4976</v>
      </c>
      <c r="H130" s="165">
        <v>5404</v>
      </c>
      <c r="I130" s="165">
        <v>5428</v>
      </c>
      <c r="J130" s="165">
        <v>5180</v>
      </c>
      <c r="K130" s="165">
        <v>3544</v>
      </c>
      <c r="L130" s="165">
        <v>2569</v>
      </c>
      <c r="M130" s="166">
        <v>5039</v>
      </c>
      <c r="N130" s="480">
        <v>0.9614636045153756</v>
      </c>
      <c r="O130" s="261">
        <v>3738</v>
      </c>
      <c r="P130" s="261">
        <v>4372</v>
      </c>
      <c r="Q130" s="329">
        <f t="shared" si="4"/>
        <v>0.16960941680042804</v>
      </c>
    </row>
    <row r="131" spans="1:17" x14ac:dyDescent="0.25">
      <c r="A131" s="488" t="s">
        <v>15</v>
      </c>
      <c r="B131" s="482">
        <v>13573</v>
      </c>
      <c r="C131" s="2">
        <v>16350</v>
      </c>
      <c r="D131" s="2">
        <v>16151</v>
      </c>
      <c r="E131" s="2">
        <v>16862</v>
      </c>
      <c r="F131" s="160">
        <v>5898</v>
      </c>
      <c r="G131" s="252">
        <v>7583</v>
      </c>
      <c r="H131" s="165">
        <v>9135</v>
      </c>
      <c r="I131" s="165">
        <v>11586</v>
      </c>
      <c r="J131" s="165">
        <v>12360</v>
      </c>
      <c r="K131" s="165">
        <v>15114</v>
      </c>
      <c r="L131" s="165">
        <v>11620</v>
      </c>
      <c r="M131" s="166">
        <v>300</v>
      </c>
      <c r="N131" s="480">
        <v>-0.97418244406196208</v>
      </c>
      <c r="O131" s="261">
        <f>O33</f>
        <v>317</v>
      </c>
      <c r="P131" s="261">
        <f>P33</f>
        <v>6137</v>
      </c>
      <c r="Q131" s="329">
        <f t="shared" si="4"/>
        <v>18.3596214511041</v>
      </c>
    </row>
    <row r="132" spans="1:17" x14ac:dyDescent="0.25">
      <c r="A132" s="487" t="s">
        <v>3</v>
      </c>
      <c r="B132" s="482">
        <v>2264</v>
      </c>
      <c r="C132" s="2">
        <v>1364</v>
      </c>
      <c r="D132" s="2">
        <v>1762</v>
      </c>
      <c r="E132" s="2">
        <v>1580</v>
      </c>
      <c r="F132" s="160">
        <v>2715</v>
      </c>
      <c r="G132" s="252">
        <v>3171</v>
      </c>
      <c r="H132" s="165">
        <v>3484</v>
      </c>
      <c r="I132" s="165">
        <v>2534</v>
      </c>
      <c r="J132" s="165">
        <v>2464</v>
      </c>
      <c r="K132" s="165">
        <v>2933</v>
      </c>
      <c r="L132" s="165">
        <v>2020</v>
      </c>
      <c r="M132" s="166">
        <v>2531</v>
      </c>
      <c r="N132" s="480">
        <v>0.25297029702970297</v>
      </c>
      <c r="O132" s="261">
        <v>1839</v>
      </c>
      <c r="P132" s="261">
        <v>2469</v>
      </c>
      <c r="Q132" s="329">
        <f t="shared" si="4"/>
        <v>0.34257748776508973</v>
      </c>
    </row>
    <row r="133" spans="1:17" x14ac:dyDescent="0.25">
      <c r="A133" s="487" t="s">
        <v>47</v>
      </c>
      <c r="B133" s="482">
        <v>811</v>
      </c>
      <c r="C133" s="2">
        <v>991</v>
      </c>
      <c r="D133" s="2">
        <v>2017</v>
      </c>
      <c r="E133" s="2">
        <v>2749</v>
      </c>
      <c r="F133" s="160">
        <v>2325</v>
      </c>
      <c r="G133" s="252">
        <v>2281</v>
      </c>
      <c r="H133" s="165">
        <v>2587</v>
      </c>
      <c r="I133" s="165">
        <v>3139</v>
      </c>
      <c r="J133" s="165">
        <v>3819</v>
      </c>
      <c r="K133" s="165">
        <v>3606</v>
      </c>
      <c r="L133" s="165">
        <v>2290</v>
      </c>
      <c r="M133" s="166">
        <v>2355</v>
      </c>
      <c r="N133" s="480">
        <v>2.8384279475982533E-2</v>
      </c>
      <c r="O133" s="261">
        <v>1685</v>
      </c>
      <c r="P133" s="261">
        <v>2026</v>
      </c>
      <c r="Q133" s="329">
        <f t="shared" si="4"/>
        <v>0.20237388724035607</v>
      </c>
    </row>
    <row r="134" spans="1:17" x14ac:dyDescent="0.25">
      <c r="A134" s="487" t="s">
        <v>56</v>
      </c>
      <c r="B134" s="482">
        <v>1489</v>
      </c>
      <c r="C134" s="2">
        <v>1855</v>
      </c>
      <c r="D134" s="2">
        <v>2765</v>
      </c>
      <c r="E134" s="2">
        <v>3312</v>
      </c>
      <c r="F134" s="160">
        <v>1648</v>
      </c>
      <c r="G134" s="252">
        <v>1773</v>
      </c>
      <c r="H134" s="165">
        <v>1778</v>
      </c>
      <c r="I134" s="165">
        <v>1576</v>
      </c>
      <c r="J134" s="165">
        <v>1548</v>
      </c>
      <c r="K134" s="165">
        <v>1396</v>
      </c>
      <c r="L134" s="165">
        <v>1051</v>
      </c>
      <c r="M134" s="166">
        <v>1226</v>
      </c>
      <c r="N134" s="480">
        <v>0.1665080875356803</v>
      </c>
      <c r="O134" s="261">
        <v>845</v>
      </c>
      <c r="P134" s="261">
        <v>904</v>
      </c>
      <c r="Q134" s="329">
        <f t="shared" si="4"/>
        <v>6.982248520710059E-2</v>
      </c>
    </row>
    <row r="135" spans="1:17" x14ac:dyDescent="0.25">
      <c r="A135" s="487" t="s">
        <v>48</v>
      </c>
      <c r="B135" s="482">
        <v>1045</v>
      </c>
      <c r="C135" s="2">
        <v>1100</v>
      </c>
      <c r="D135" s="2">
        <v>1639</v>
      </c>
      <c r="E135" s="2">
        <v>1973</v>
      </c>
      <c r="F135" s="160">
        <v>1637</v>
      </c>
      <c r="G135" s="252">
        <v>1083</v>
      </c>
      <c r="H135" s="165">
        <v>1496</v>
      </c>
      <c r="I135" s="165">
        <v>1205</v>
      </c>
      <c r="J135" s="165">
        <v>1351</v>
      </c>
      <c r="K135" s="165">
        <v>1469</v>
      </c>
      <c r="L135" s="165">
        <v>756</v>
      </c>
      <c r="M135" s="166">
        <v>826</v>
      </c>
      <c r="N135" s="480">
        <v>9.2592592592592587E-2</v>
      </c>
      <c r="O135" s="261">
        <v>701</v>
      </c>
      <c r="P135" s="261">
        <v>824</v>
      </c>
      <c r="Q135" s="329">
        <f t="shared" si="4"/>
        <v>0.17546362339514979</v>
      </c>
    </row>
    <row r="136" spans="1:17" x14ac:dyDescent="0.25">
      <c r="A136" s="487" t="s">
        <v>61</v>
      </c>
      <c r="B136" s="482">
        <v>100</v>
      </c>
      <c r="C136" s="2">
        <v>306</v>
      </c>
      <c r="D136" s="2">
        <v>47</v>
      </c>
      <c r="E136" s="2">
        <v>7</v>
      </c>
      <c r="F136" s="160">
        <v>163</v>
      </c>
      <c r="G136" s="252">
        <v>436</v>
      </c>
      <c r="H136" s="165">
        <v>259</v>
      </c>
      <c r="I136" s="165">
        <v>44</v>
      </c>
      <c r="J136" s="165">
        <v>17</v>
      </c>
      <c r="K136" s="165">
        <v>20</v>
      </c>
      <c r="L136" s="165">
        <v>49</v>
      </c>
      <c r="M136" s="166">
        <v>68</v>
      </c>
      <c r="N136" s="480">
        <v>0.38775510204081631</v>
      </c>
      <c r="O136" s="261">
        <v>44</v>
      </c>
      <c r="P136" s="261">
        <v>144</v>
      </c>
      <c r="Q136" s="329">
        <f t="shared" si="4"/>
        <v>2.2727272727272729</v>
      </c>
    </row>
    <row r="137" spans="1:17" ht="16.5" thickBot="1" x14ac:dyDescent="0.3">
      <c r="A137" s="487" t="s">
        <v>26</v>
      </c>
      <c r="B137" s="490">
        <v>6</v>
      </c>
      <c r="C137" s="158">
        <v>0</v>
      </c>
      <c r="D137" s="158">
        <v>4</v>
      </c>
      <c r="E137" s="158">
        <v>34</v>
      </c>
      <c r="F137" s="162">
        <v>126</v>
      </c>
      <c r="G137" s="252">
        <v>44</v>
      </c>
      <c r="H137" s="165">
        <v>70</v>
      </c>
      <c r="I137" s="165">
        <v>45</v>
      </c>
      <c r="J137" s="165">
        <v>82</v>
      </c>
      <c r="K137" s="165">
        <v>24</v>
      </c>
      <c r="L137" s="165">
        <v>27</v>
      </c>
      <c r="M137" s="166">
        <v>22</v>
      </c>
      <c r="N137" s="480">
        <v>-0.18518518518518517</v>
      </c>
      <c r="O137" s="261">
        <v>15</v>
      </c>
      <c r="P137" s="261">
        <v>41</v>
      </c>
      <c r="Q137" s="329">
        <f t="shared" si="4"/>
        <v>1.7333333333333334</v>
      </c>
    </row>
    <row r="138" spans="1:17" ht="16.5" thickBot="1" x14ac:dyDescent="0.3">
      <c r="A138" s="489" t="s">
        <v>59</v>
      </c>
      <c r="B138" s="493">
        <v>0</v>
      </c>
      <c r="C138" s="491">
        <v>4</v>
      </c>
      <c r="D138" s="491">
        <v>0</v>
      </c>
      <c r="E138" s="491">
        <v>1</v>
      </c>
      <c r="F138" s="492">
        <v>13</v>
      </c>
      <c r="G138" s="254">
        <v>1</v>
      </c>
      <c r="H138" s="184">
        <v>2</v>
      </c>
      <c r="I138" s="184">
        <v>15</v>
      </c>
      <c r="J138" s="184">
        <v>24</v>
      </c>
      <c r="K138" s="184">
        <v>52</v>
      </c>
      <c r="L138" s="184">
        <v>12</v>
      </c>
      <c r="M138" s="185">
        <v>1</v>
      </c>
      <c r="N138" s="481">
        <v>-0.91666666666666663</v>
      </c>
      <c r="O138" s="261">
        <v>1</v>
      </c>
      <c r="P138" s="261">
        <v>6</v>
      </c>
      <c r="Q138" s="329">
        <f t="shared" si="4"/>
        <v>5</v>
      </c>
    </row>
    <row r="139" spans="1:17" s="135" customFormat="1" ht="14.45" customHeight="1" thickBot="1" x14ac:dyDescent="0.3">
      <c r="A139" s="532" t="s">
        <v>70</v>
      </c>
      <c r="B139" s="507">
        <v>73520</v>
      </c>
      <c r="C139" s="507">
        <v>88411</v>
      </c>
      <c r="D139" s="507">
        <v>123410</v>
      </c>
      <c r="E139" s="507">
        <v>157944</v>
      </c>
      <c r="F139" s="508">
        <v>146697</v>
      </c>
      <c r="G139" s="509">
        <v>165909</v>
      </c>
      <c r="H139" s="511">
        <v>189206</v>
      </c>
      <c r="I139" s="509">
        <v>206215</v>
      </c>
      <c r="J139" s="510">
        <v>230171</v>
      </c>
      <c r="K139" s="510">
        <v>202013</v>
      </c>
      <c r="L139" s="510">
        <v>173468</v>
      </c>
      <c r="M139" s="533">
        <v>190894</v>
      </c>
      <c r="N139" s="257">
        <v>0.10045656835842923</v>
      </c>
      <c r="O139" s="512">
        <f>SUM(O123:O138)</f>
        <v>154550</v>
      </c>
      <c r="P139" s="512">
        <f>SUM(P123:P138)</f>
        <v>149932</v>
      </c>
      <c r="Q139" s="257">
        <f>(P139-O139)/O139</f>
        <v>-2.9880297638304756E-2</v>
      </c>
    </row>
    <row r="140" spans="1:17" ht="16.5" thickBot="1" x14ac:dyDescent="0.3">
      <c r="A140" s="136"/>
      <c r="B140" s="135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</row>
    <row r="141" spans="1:17" ht="16.5" thickBot="1" x14ac:dyDescent="0.3">
      <c r="A141" s="729" t="s">
        <v>75</v>
      </c>
      <c r="B141" s="730"/>
      <c r="C141" s="730"/>
      <c r="D141" s="730"/>
      <c r="E141" s="730"/>
      <c r="F141" s="730"/>
      <c r="G141" s="730"/>
      <c r="H141" s="730"/>
      <c r="I141" s="730"/>
      <c r="J141" s="730"/>
      <c r="K141" s="730"/>
      <c r="L141" s="730"/>
      <c r="M141" s="730"/>
      <c r="N141" s="730"/>
      <c r="O141" s="730"/>
      <c r="P141" s="730"/>
      <c r="Q141" s="731"/>
    </row>
    <row r="142" spans="1:17" ht="16.5" thickBot="1" x14ac:dyDescent="0.3">
      <c r="A142" s="151" t="s">
        <v>72</v>
      </c>
      <c r="B142" s="132">
        <v>2005</v>
      </c>
      <c r="C142" s="132">
        <v>2006</v>
      </c>
      <c r="D142" s="132">
        <v>2007</v>
      </c>
      <c r="E142" s="132">
        <v>2008</v>
      </c>
      <c r="F142" s="159">
        <v>2009</v>
      </c>
      <c r="G142" s="151">
        <v>2010</v>
      </c>
      <c r="H142" s="132">
        <v>2011</v>
      </c>
      <c r="I142" s="132">
        <v>2012</v>
      </c>
      <c r="J142" s="132">
        <v>2013</v>
      </c>
      <c r="K142" s="133">
        <v>2014</v>
      </c>
      <c r="L142" s="133">
        <v>2015</v>
      </c>
      <c r="M142" s="145">
        <v>2016</v>
      </c>
      <c r="N142" s="188" t="s">
        <v>2</v>
      </c>
      <c r="O142" s="339" t="s">
        <v>222</v>
      </c>
      <c r="P142" s="339" t="s">
        <v>223</v>
      </c>
      <c r="Q142" s="338" t="s">
        <v>2</v>
      </c>
    </row>
    <row r="143" spans="1:17" x14ac:dyDescent="0.25">
      <c r="A143" s="486" t="s">
        <v>4</v>
      </c>
      <c r="B143" s="514">
        <v>261984</v>
      </c>
      <c r="C143" s="515">
        <v>200947</v>
      </c>
      <c r="D143" s="515">
        <v>256126</v>
      </c>
      <c r="E143" s="515">
        <v>260951</v>
      </c>
      <c r="F143" s="516">
        <v>361724.86982740695</v>
      </c>
      <c r="G143" s="255">
        <v>481652</v>
      </c>
      <c r="H143" s="187">
        <v>530053</v>
      </c>
      <c r="I143" s="255">
        <v>580613</v>
      </c>
      <c r="J143" s="186">
        <v>605538</v>
      </c>
      <c r="K143" s="186">
        <v>558979</v>
      </c>
      <c r="L143" s="186">
        <v>473997</v>
      </c>
      <c r="M143" s="187">
        <v>436364</v>
      </c>
      <c r="N143" s="358">
        <v>-7.9395017268041781E-2</v>
      </c>
      <c r="O143" s="261">
        <v>347458</v>
      </c>
      <c r="P143" s="261">
        <v>394482</v>
      </c>
      <c r="Q143" s="329">
        <f>(P143-O143)/O143</f>
        <v>0.13533722061371448</v>
      </c>
    </row>
    <row r="144" spans="1:17" x14ac:dyDescent="0.25">
      <c r="A144" s="487" t="s">
        <v>6</v>
      </c>
      <c r="B144" s="483">
        <v>7915</v>
      </c>
      <c r="C144" s="3">
        <v>11692</v>
      </c>
      <c r="D144" s="2">
        <v>16146</v>
      </c>
      <c r="E144" s="2">
        <v>31461</v>
      </c>
      <c r="F144" s="160">
        <v>69826.673944687049</v>
      </c>
      <c r="G144" s="252">
        <v>106750</v>
      </c>
      <c r="H144" s="166">
        <v>83519</v>
      </c>
      <c r="I144" s="252">
        <v>14449</v>
      </c>
      <c r="J144" s="165">
        <v>56434</v>
      </c>
      <c r="K144" s="165">
        <v>122544</v>
      </c>
      <c r="L144" s="165">
        <v>168287</v>
      </c>
      <c r="M144" s="166">
        <v>154330</v>
      </c>
      <c r="N144" s="329">
        <v>-8.2935699133028701E-2</v>
      </c>
      <c r="O144" s="261">
        <v>121556</v>
      </c>
      <c r="P144" s="261">
        <v>118981</v>
      </c>
      <c r="Q144" s="329">
        <f t="shared" ref="Q144:Q159" si="5">(P144-O144)/O144</f>
        <v>-2.1183651979334629E-2</v>
      </c>
    </row>
    <row r="145" spans="1:17" x14ac:dyDescent="0.25">
      <c r="A145" s="487" t="s">
        <v>12</v>
      </c>
      <c r="B145" s="482">
        <v>15373</v>
      </c>
      <c r="C145" s="2">
        <v>15929</v>
      </c>
      <c r="D145" s="2">
        <v>16773</v>
      </c>
      <c r="E145" s="2">
        <v>13715</v>
      </c>
      <c r="F145" s="160">
        <v>18594</v>
      </c>
      <c r="G145" s="252">
        <v>23872</v>
      </c>
      <c r="H145" s="166">
        <v>38080</v>
      </c>
      <c r="I145" s="252">
        <v>31035</v>
      </c>
      <c r="J145" s="165">
        <v>22596</v>
      </c>
      <c r="K145" s="165">
        <v>33585</v>
      </c>
      <c r="L145" s="165">
        <v>38669</v>
      </c>
      <c r="M145" s="166">
        <v>48385</v>
      </c>
      <c r="N145" s="329">
        <v>0.25126069978535776</v>
      </c>
      <c r="O145" s="261">
        <v>36184</v>
      </c>
      <c r="P145" s="261">
        <v>40269</v>
      </c>
      <c r="Q145" s="329">
        <f t="shared" si="5"/>
        <v>0.11289520229935883</v>
      </c>
    </row>
    <row r="146" spans="1:17" x14ac:dyDescent="0.25">
      <c r="A146" s="487" t="s">
        <v>41</v>
      </c>
      <c r="B146" s="482">
        <v>0</v>
      </c>
      <c r="C146" s="2">
        <v>0</v>
      </c>
      <c r="D146" s="2">
        <v>4119</v>
      </c>
      <c r="E146" s="2">
        <v>4978</v>
      </c>
      <c r="F146" s="160">
        <v>3833</v>
      </c>
      <c r="G146" s="252">
        <v>4750</v>
      </c>
      <c r="H146" s="166">
        <v>3114</v>
      </c>
      <c r="I146" s="252">
        <v>3840</v>
      </c>
      <c r="J146" s="165">
        <v>3663</v>
      </c>
      <c r="K146" s="165">
        <v>3657</v>
      </c>
      <c r="L146" s="165">
        <v>4136</v>
      </c>
      <c r="M146" s="166">
        <v>4516</v>
      </c>
      <c r="N146" s="329">
        <v>9.187620889748549E-2</v>
      </c>
      <c r="O146" s="261">
        <v>3656</v>
      </c>
      <c r="P146" s="261">
        <v>4879</v>
      </c>
      <c r="Q146" s="329">
        <f t="shared" si="5"/>
        <v>0.33451859956236324</v>
      </c>
    </row>
    <row r="147" spans="1:17" x14ac:dyDescent="0.25">
      <c r="A147" s="487" t="s">
        <v>45</v>
      </c>
      <c r="B147" s="482">
        <v>2024</v>
      </c>
      <c r="C147" s="2">
        <v>2307</v>
      </c>
      <c r="D147" s="2">
        <v>2924</v>
      </c>
      <c r="E147" s="2">
        <v>3001</v>
      </c>
      <c r="F147" s="160">
        <v>3107.2645040548969</v>
      </c>
      <c r="G147" s="252">
        <v>4087</v>
      </c>
      <c r="H147" s="166">
        <v>3787</v>
      </c>
      <c r="I147" s="252">
        <v>2425</v>
      </c>
      <c r="J147" s="165">
        <v>1710</v>
      </c>
      <c r="K147" s="165">
        <v>1739</v>
      </c>
      <c r="L147" s="165">
        <v>2869</v>
      </c>
      <c r="M147" s="166">
        <v>4282</v>
      </c>
      <c r="N147" s="329">
        <v>0.49250609968630182</v>
      </c>
      <c r="O147" s="261">
        <v>3301</v>
      </c>
      <c r="P147" s="261">
        <v>4327</v>
      </c>
      <c r="Q147" s="329">
        <f t="shared" si="5"/>
        <v>0.31081490457437139</v>
      </c>
    </row>
    <row r="148" spans="1:17" x14ac:dyDescent="0.25">
      <c r="A148" s="487" t="s">
        <v>42</v>
      </c>
      <c r="B148" s="482">
        <v>9722</v>
      </c>
      <c r="C148" s="2">
        <v>10133</v>
      </c>
      <c r="D148" s="2">
        <v>11941</v>
      </c>
      <c r="E148" s="2">
        <v>10552</v>
      </c>
      <c r="F148" s="160">
        <v>12355.944063214805</v>
      </c>
      <c r="G148" s="252">
        <v>11704</v>
      </c>
      <c r="H148" s="166">
        <v>12657</v>
      </c>
      <c r="I148" s="252">
        <v>3438</v>
      </c>
      <c r="J148" s="165">
        <v>8719</v>
      </c>
      <c r="K148" s="165">
        <v>4680</v>
      </c>
      <c r="L148" s="165">
        <v>4433</v>
      </c>
      <c r="M148" s="166">
        <v>2576</v>
      </c>
      <c r="N148" s="329">
        <v>-0.41890367696819308</v>
      </c>
      <c r="O148" s="261">
        <v>2239</v>
      </c>
      <c r="P148" s="261">
        <v>1814</v>
      </c>
      <c r="Q148" s="329">
        <f t="shared" si="5"/>
        <v>-0.18981688253684681</v>
      </c>
    </row>
    <row r="149" spans="1:17" x14ac:dyDescent="0.25">
      <c r="A149" s="487" t="s">
        <v>65</v>
      </c>
      <c r="B149" s="482">
        <v>10956</v>
      </c>
      <c r="C149" s="2">
        <v>10757</v>
      </c>
      <c r="D149" s="2">
        <v>10862</v>
      </c>
      <c r="E149" s="2">
        <v>11075</v>
      </c>
      <c r="F149" s="160">
        <v>12328.805572884175</v>
      </c>
      <c r="G149" s="252">
        <v>16847</v>
      </c>
      <c r="H149" s="166">
        <v>13197</v>
      </c>
      <c r="I149" s="252">
        <v>1602</v>
      </c>
      <c r="J149" s="165">
        <v>890</v>
      </c>
      <c r="K149" s="165">
        <v>399</v>
      </c>
      <c r="L149" s="165">
        <v>65</v>
      </c>
      <c r="M149" s="166">
        <v>428</v>
      </c>
      <c r="N149" s="329">
        <v>5.5846153846153843</v>
      </c>
      <c r="O149" s="261">
        <v>345</v>
      </c>
      <c r="P149" s="261">
        <v>503</v>
      </c>
      <c r="Q149" s="329">
        <f t="shared" si="5"/>
        <v>0.45797101449275363</v>
      </c>
    </row>
    <row r="150" spans="1:17" x14ac:dyDescent="0.25">
      <c r="A150" s="487" t="s">
        <v>46</v>
      </c>
      <c r="B150" s="482">
        <v>224</v>
      </c>
      <c r="C150" s="2">
        <v>465</v>
      </c>
      <c r="D150" s="2">
        <v>918</v>
      </c>
      <c r="E150" s="2">
        <v>1809</v>
      </c>
      <c r="F150" s="160">
        <v>1195.4865876481597</v>
      </c>
      <c r="G150" s="252">
        <v>900</v>
      </c>
      <c r="H150" s="166">
        <v>748</v>
      </c>
      <c r="I150" s="252">
        <v>117</v>
      </c>
      <c r="J150" s="165">
        <v>89</v>
      </c>
      <c r="K150" s="165">
        <v>109</v>
      </c>
      <c r="L150" s="165">
        <v>167</v>
      </c>
      <c r="M150" s="166">
        <v>55</v>
      </c>
      <c r="N150" s="329">
        <v>-0.6706586826347305</v>
      </c>
      <c r="O150" s="261">
        <v>49</v>
      </c>
      <c r="P150" s="261">
        <v>504</v>
      </c>
      <c r="Q150" s="329">
        <f t="shared" si="5"/>
        <v>9.2857142857142865</v>
      </c>
    </row>
    <row r="151" spans="1:17" x14ac:dyDescent="0.25">
      <c r="A151" s="495" t="s">
        <v>62</v>
      </c>
      <c r="B151" s="494">
        <v>0</v>
      </c>
      <c r="C151" s="4">
        <v>0</v>
      </c>
      <c r="D151" s="4">
        <v>0</v>
      </c>
      <c r="E151" s="4">
        <v>0</v>
      </c>
      <c r="F151" s="161">
        <v>0</v>
      </c>
      <c r="G151" s="253">
        <v>44</v>
      </c>
      <c r="H151" s="513">
        <v>74</v>
      </c>
      <c r="I151" s="252">
        <v>170</v>
      </c>
      <c r="J151" s="165">
        <v>183</v>
      </c>
      <c r="K151" s="165">
        <v>211</v>
      </c>
      <c r="L151" s="165">
        <v>288</v>
      </c>
      <c r="M151" s="166">
        <v>230</v>
      </c>
      <c r="N151" s="329">
        <v>-0.2013888888888889</v>
      </c>
      <c r="O151" s="261">
        <v>191</v>
      </c>
      <c r="P151" s="261">
        <v>90</v>
      </c>
      <c r="Q151" s="329">
        <f t="shared" si="5"/>
        <v>-0.52879581151832455</v>
      </c>
    </row>
    <row r="152" spans="1:17" x14ac:dyDescent="0.25">
      <c r="A152" s="487" t="s">
        <v>10</v>
      </c>
      <c r="B152" s="482">
        <v>997</v>
      </c>
      <c r="C152" s="2">
        <v>1156</v>
      </c>
      <c r="D152" s="2">
        <v>1453</v>
      </c>
      <c r="E152" s="2">
        <v>2743</v>
      </c>
      <c r="F152" s="160">
        <v>2463.2541068829278</v>
      </c>
      <c r="G152" s="252">
        <v>1303</v>
      </c>
      <c r="H152" s="166">
        <v>1136</v>
      </c>
      <c r="I152" s="252">
        <v>275</v>
      </c>
      <c r="J152" s="165">
        <v>248</v>
      </c>
      <c r="K152" s="165">
        <v>154</v>
      </c>
      <c r="L152" s="165">
        <v>105</v>
      </c>
      <c r="M152" s="166">
        <v>95</v>
      </c>
      <c r="N152" s="329">
        <v>-9.5238095238095233E-2</v>
      </c>
      <c r="O152" s="261">
        <v>80</v>
      </c>
      <c r="P152" s="261">
        <v>37</v>
      </c>
      <c r="Q152" s="329">
        <f t="shared" si="5"/>
        <v>-0.53749999999999998</v>
      </c>
    </row>
    <row r="153" spans="1:17" x14ac:dyDescent="0.25">
      <c r="A153" s="487" t="s">
        <v>50</v>
      </c>
      <c r="B153" s="482">
        <v>643</v>
      </c>
      <c r="C153" s="2">
        <v>898</v>
      </c>
      <c r="D153" s="2">
        <v>687</v>
      </c>
      <c r="E153" s="2">
        <v>969</v>
      </c>
      <c r="F153" s="160">
        <v>625.69827406945308</v>
      </c>
      <c r="G153" s="252">
        <v>614</v>
      </c>
      <c r="H153" s="166">
        <v>775</v>
      </c>
      <c r="I153" s="252">
        <v>151</v>
      </c>
      <c r="J153" s="165">
        <v>110</v>
      </c>
      <c r="K153" s="165">
        <v>247</v>
      </c>
      <c r="L153" s="165">
        <v>319</v>
      </c>
      <c r="M153" s="166">
        <v>49</v>
      </c>
      <c r="N153" s="329">
        <v>-0.84639498432601878</v>
      </c>
      <c r="O153" s="261">
        <v>43</v>
      </c>
      <c r="P153" s="261">
        <v>46</v>
      </c>
      <c r="Q153" s="329">
        <f t="shared" si="5"/>
        <v>6.9767441860465115E-2</v>
      </c>
    </row>
    <row r="154" spans="1:17" x14ac:dyDescent="0.25">
      <c r="A154" s="495" t="s">
        <v>29</v>
      </c>
      <c r="B154" s="482">
        <v>0</v>
      </c>
      <c r="C154" s="2">
        <v>0</v>
      </c>
      <c r="D154" s="2">
        <v>0</v>
      </c>
      <c r="E154" s="2">
        <v>0</v>
      </c>
      <c r="F154" s="160">
        <v>0</v>
      </c>
      <c r="G154" s="253">
        <v>3</v>
      </c>
      <c r="H154" s="513">
        <v>2</v>
      </c>
      <c r="I154" s="252">
        <v>5</v>
      </c>
      <c r="J154" s="165">
        <v>9</v>
      </c>
      <c r="K154" s="165">
        <v>21</v>
      </c>
      <c r="L154" s="165">
        <v>54</v>
      </c>
      <c r="M154" s="166">
        <v>44</v>
      </c>
      <c r="N154" s="329">
        <v>-0.18518518518518517</v>
      </c>
      <c r="O154" s="261">
        <v>25</v>
      </c>
      <c r="P154" s="261">
        <v>13</v>
      </c>
      <c r="Q154" s="329">
        <f t="shared" si="5"/>
        <v>-0.48</v>
      </c>
    </row>
    <row r="155" spans="1:17" x14ac:dyDescent="0.25">
      <c r="A155" s="487" t="s">
        <v>64</v>
      </c>
      <c r="B155" s="482">
        <v>132</v>
      </c>
      <c r="C155" s="2">
        <v>210</v>
      </c>
      <c r="D155" s="2">
        <v>117</v>
      </c>
      <c r="E155" s="2">
        <v>225</v>
      </c>
      <c r="F155" s="160">
        <v>161.73440730003793</v>
      </c>
      <c r="G155" s="252">
        <v>231</v>
      </c>
      <c r="H155" s="166">
        <v>140</v>
      </c>
      <c r="I155" s="252">
        <v>35</v>
      </c>
      <c r="J155" s="165">
        <v>87</v>
      </c>
      <c r="K155" s="165">
        <v>81</v>
      </c>
      <c r="L155" s="165">
        <v>99</v>
      </c>
      <c r="M155" s="166">
        <v>26</v>
      </c>
      <c r="N155" s="329">
        <v>-0.73737373737373735</v>
      </c>
      <c r="O155" s="261">
        <v>25</v>
      </c>
      <c r="P155" s="261">
        <v>4</v>
      </c>
      <c r="Q155" s="329">
        <f t="shared" si="5"/>
        <v>-0.84</v>
      </c>
    </row>
    <row r="156" spans="1:17" x14ac:dyDescent="0.25">
      <c r="A156" s="487" t="s">
        <v>63</v>
      </c>
      <c r="B156" s="482">
        <v>169</v>
      </c>
      <c r="C156" s="2">
        <v>137</v>
      </c>
      <c r="D156" s="2">
        <v>377</v>
      </c>
      <c r="E156" s="2">
        <v>115</v>
      </c>
      <c r="F156" s="160">
        <v>182.98162758553201</v>
      </c>
      <c r="G156" s="252">
        <v>178</v>
      </c>
      <c r="H156" s="166">
        <v>126</v>
      </c>
      <c r="I156" s="252">
        <v>84</v>
      </c>
      <c r="J156" s="165">
        <v>83</v>
      </c>
      <c r="K156" s="165">
        <v>224</v>
      </c>
      <c r="L156" s="165">
        <v>162</v>
      </c>
      <c r="M156" s="166">
        <v>70</v>
      </c>
      <c r="N156" s="329">
        <v>-0.5679012345679012</v>
      </c>
      <c r="O156" s="261">
        <v>68</v>
      </c>
      <c r="P156" s="261">
        <v>2</v>
      </c>
      <c r="Q156" s="329">
        <f t="shared" si="5"/>
        <v>-0.97058823529411764</v>
      </c>
    </row>
    <row r="157" spans="1:17" ht="16.5" thickBot="1" x14ac:dyDescent="0.3">
      <c r="A157" s="487" t="s">
        <v>57</v>
      </c>
      <c r="B157" s="484">
        <v>1</v>
      </c>
      <c r="C157" s="152">
        <v>7</v>
      </c>
      <c r="D157" s="152">
        <v>26</v>
      </c>
      <c r="E157" s="152">
        <v>3</v>
      </c>
      <c r="F157" s="163">
        <v>17</v>
      </c>
      <c r="G157" s="252">
        <v>328</v>
      </c>
      <c r="H157" s="166">
        <v>14</v>
      </c>
      <c r="I157" s="252">
        <v>1842</v>
      </c>
      <c r="J157" s="165">
        <v>1012</v>
      </c>
      <c r="K157" s="165">
        <v>10</v>
      </c>
      <c r="L157" s="165">
        <v>8</v>
      </c>
      <c r="M157" s="166">
        <v>0</v>
      </c>
      <c r="N157" s="329">
        <v>-1</v>
      </c>
      <c r="O157" s="261">
        <v>0</v>
      </c>
      <c r="P157" s="261">
        <v>0</v>
      </c>
      <c r="Q157" s="329">
        <v>0</v>
      </c>
    </row>
    <row r="158" spans="1:17" ht="16.5" thickBot="1" x14ac:dyDescent="0.3">
      <c r="A158" s="487" t="s">
        <v>76</v>
      </c>
      <c r="B158" s="485">
        <v>81</v>
      </c>
      <c r="C158" s="475">
        <v>63</v>
      </c>
      <c r="D158" s="475">
        <v>62</v>
      </c>
      <c r="E158" s="475">
        <v>154</v>
      </c>
      <c r="F158" s="476">
        <v>110.3216885007278</v>
      </c>
      <c r="G158" s="254">
        <v>139</v>
      </c>
      <c r="H158" s="185">
        <v>157</v>
      </c>
      <c r="I158" s="252">
        <v>53</v>
      </c>
      <c r="J158" s="165">
        <v>3</v>
      </c>
      <c r="K158" s="165">
        <v>4</v>
      </c>
      <c r="L158" s="165">
        <v>2</v>
      </c>
      <c r="M158" s="166">
        <v>0</v>
      </c>
      <c r="N158" s="329">
        <v>-1</v>
      </c>
      <c r="O158" s="261">
        <v>0</v>
      </c>
      <c r="P158" s="261">
        <v>1</v>
      </c>
      <c r="Q158" s="329">
        <v>0</v>
      </c>
    </row>
    <row r="159" spans="1:17" ht="16.5" thickBot="1" x14ac:dyDescent="0.3">
      <c r="A159" s="489" t="s">
        <v>135</v>
      </c>
      <c r="B159" s="493"/>
      <c r="C159" s="491"/>
      <c r="D159" s="491"/>
      <c r="E159" s="491"/>
      <c r="F159" s="492"/>
      <c r="G159" s="517"/>
      <c r="H159" s="518"/>
      <c r="I159" s="254">
        <v>0</v>
      </c>
      <c r="J159" s="184">
        <v>6</v>
      </c>
      <c r="K159" s="184">
        <v>54</v>
      </c>
      <c r="L159" s="184">
        <v>1</v>
      </c>
      <c r="M159" s="185">
        <v>82</v>
      </c>
      <c r="N159" s="359">
        <f t="shared" ref="N159" si="6">(M159-L159)/L159</f>
        <v>81</v>
      </c>
      <c r="O159" s="261">
        <v>63</v>
      </c>
      <c r="P159" s="261">
        <v>80</v>
      </c>
      <c r="Q159" s="329">
        <f t="shared" si="5"/>
        <v>0.26984126984126983</v>
      </c>
    </row>
    <row r="160" spans="1:17" ht="14.45" customHeight="1" thickBot="1" x14ac:dyDescent="0.3">
      <c r="A160" s="519" t="s">
        <v>70</v>
      </c>
      <c r="B160" s="520">
        <v>310221</v>
      </c>
      <c r="C160" s="521">
        <v>254701</v>
      </c>
      <c r="D160" s="521">
        <v>322531</v>
      </c>
      <c r="E160" s="521">
        <v>341751</v>
      </c>
      <c r="F160" s="522">
        <v>486527.03460423474</v>
      </c>
      <c r="G160" s="523">
        <v>653402</v>
      </c>
      <c r="H160" s="524">
        <v>687579</v>
      </c>
      <c r="I160" s="524">
        <v>640134</v>
      </c>
      <c r="J160" s="524">
        <v>701374</v>
      </c>
      <c r="K160" s="510">
        <v>726644</v>
      </c>
      <c r="L160" s="510">
        <v>693660</v>
      </c>
      <c r="M160" s="511">
        <v>651450</v>
      </c>
      <c r="N160" s="257">
        <f>(M160-L160)/L160</f>
        <v>-6.0851137444857713E-2</v>
      </c>
      <c r="O160" s="512">
        <v>515283</v>
      </c>
      <c r="P160" s="512">
        <v>566032</v>
      </c>
      <c r="Q160" s="257">
        <f>(P160-O160)/O160</f>
        <v>9.8487627187390236E-2</v>
      </c>
    </row>
    <row r="161" hidden="1" x14ac:dyDescent="0.25"/>
    <row r="162" hidden="1" x14ac:dyDescent="0.25"/>
    <row r="163" hidden="1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hidden="1" x14ac:dyDescent="0.25"/>
    <row r="175" hidden="1" x14ac:dyDescent="0.25"/>
    <row r="176" hidden="1" x14ac:dyDescent="0.25"/>
    <row r="177" hidden="1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hidden="1" x14ac:dyDescent="0.25"/>
    <row r="185" hidden="1" x14ac:dyDescent="0.25"/>
    <row r="186" x14ac:dyDescent="0.25"/>
  </sheetData>
  <autoFilter ref="A142:Q158">
    <sortState ref="A142:Q158">
      <sortCondition descending="1" ref="P141:P158"/>
    </sortState>
  </autoFilter>
  <mergeCells count="5">
    <mergeCell ref="A1:Q1"/>
    <mergeCell ref="A70:Q70"/>
    <mergeCell ref="A82:Q82"/>
    <mergeCell ref="A121:Q121"/>
    <mergeCell ref="A141:Q141"/>
  </mergeCells>
  <pageMargins left="0.25" right="0.25" top="0.75" bottom="0.75" header="0.3" footer="0.3"/>
  <pageSetup paperSize="9" scale="2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154"/>
  <sheetViews>
    <sheetView topLeftCell="A46" zoomScale="85" zoomScaleNormal="85" workbookViewId="0">
      <selection activeCell="I104" sqref="I104"/>
    </sheetView>
  </sheetViews>
  <sheetFormatPr defaultColWidth="8.85546875" defaultRowHeight="15.75" zeroHeight="1" x14ac:dyDescent="0.25"/>
  <cols>
    <col min="1" max="1" width="25.5703125" style="9" bestFit="1" customWidth="1"/>
    <col min="2" max="7" width="16" style="9" customWidth="1"/>
    <col min="8" max="8" width="14.28515625" style="9" customWidth="1"/>
    <col min="9" max="10" width="18.5703125" style="9" customWidth="1"/>
    <col min="11" max="11" width="14.7109375" style="9" customWidth="1"/>
    <col min="12" max="16384" width="8.85546875" style="9"/>
  </cols>
  <sheetData>
    <row r="1" spans="1:11" ht="16.5" thickBot="1" x14ac:dyDescent="0.3">
      <c r="A1" s="732" t="s">
        <v>77</v>
      </c>
      <c r="B1" s="733"/>
      <c r="C1" s="733"/>
      <c r="D1" s="733"/>
      <c r="E1" s="733"/>
      <c r="F1" s="733"/>
      <c r="G1" s="733"/>
      <c r="H1" s="733"/>
      <c r="I1" s="733"/>
      <c r="J1" s="734"/>
      <c r="K1" s="735"/>
    </row>
    <row r="2" spans="1:11" ht="16.5" thickBot="1" x14ac:dyDescent="0.3">
      <c r="A2" s="196" t="s">
        <v>1</v>
      </c>
      <c r="B2" s="172">
        <v>2010</v>
      </c>
      <c r="C2" s="173">
        <v>2011</v>
      </c>
      <c r="D2" s="173">
        <v>2012</v>
      </c>
      <c r="E2" s="173">
        <v>2013</v>
      </c>
      <c r="F2" s="174">
        <v>2014</v>
      </c>
      <c r="G2" s="174">
        <v>2015</v>
      </c>
      <c r="H2" s="175">
        <v>2016</v>
      </c>
      <c r="I2" s="339" t="s">
        <v>222</v>
      </c>
      <c r="J2" s="339" t="s">
        <v>223</v>
      </c>
      <c r="K2" s="338" t="s">
        <v>2</v>
      </c>
    </row>
    <row r="3" spans="1:11" x14ac:dyDescent="0.25">
      <c r="A3" s="195" t="s">
        <v>21</v>
      </c>
      <c r="B3" s="249">
        <v>43037</v>
      </c>
      <c r="C3" s="176">
        <v>49667</v>
      </c>
      <c r="D3" s="176">
        <v>45977</v>
      </c>
      <c r="E3" s="176">
        <v>44889</v>
      </c>
      <c r="F3" s="176">
        <v>46189</v>
      </c>
      <c r="G3" s="176">
        <v>44676</v>
      </c>
      <c r="H3" s="177">
        <v>46284</v>
      </c>
      <c r="I3" s="261">
        <v>38689</v>
      </c>
      <c r="J3" s="262">
        <v>38692</v>
      </c>
      <c r="K3" s="251">
        <f>(J3-I3)/I3</f>
        <v>7.7541420041872373E-5</v>
      </c>
    </row>
    <row r="4" spans="1:11" x14ac:dyDescent="0.25">
      <c r="A4" s="190" t="s">
        <v>12</v>
      </c>
      <c r="B4" s="249">
        <v>21558</v>
      </c>
      <c r="C4" s="176">
        <v>25275</v>
      </c>
      <c r="D4" s="176">
        <v>33520</v>
      </c>
      <c r="E4" s="176">
        <v>33850</v>
      </c>
      <c r="F4" s="176">
        <v>32233</v>
      </c>
      <c r="G4" s="176">
        <v>31204</v>
      </c>
      <c r="H4" s="177">
        <v>39918</v>
      </c>
      <c r="I4" s="261">
        <v>30034</v>
      </c>
      <c r="J4" s="262">
        <v>31386</v>
      </c>
      <c r="K4" s="251">
        <f t="shared" ref="K4:K55" si="0">(J4-I4)/I4</f>
        <v>4.5015648931211294E-2</v>
      </c>
    </row>
    <row r="5" spans="1:11" x14ac:dyDescent="0.25">
      <c r="A5" s="190" t="s">
        <v>20</v>
      </c>
      <c r="B5" s="249">
        <v>15021</v>
      </c>
      <c r="C5" s="176">
        <v>17241</v>
      </c>
      <c r="D5" s="176">
        <v>16398</v>
      </c>
      <c r="E5" s="176">
        <v>19859</v>
      </c>
      <c r="F5" s="176">
        <v>24367</v>
      </c>
      <c r="G5" s="176">
        <v>26354</v>
      </c>
      <c r="H5" s="177">
        <v>27566</v>
      </c>
      <c r="I5" s="261">
        <v>23051</v>
      </c>
      <c r="J5" s="262">
        <v>24163</v>
      </c>
      <c r="K5" s="251">
        <f t="shared" si="0"/>
        <v>4.8240857229621271E-2</v>
      </c>
    </row>
    <row r="6" spans="1:11" x14ac:dyDescent="0.25">
      <c r="A6" s="190" t="s">
        <v>11</v>
      </c>
      <c r="B6" s="249">
        <v>4743</v>
      </c>
      <c r="C6" s="176">
        <v>9683</v>
      </c>
      <c r="D6" s="176">
        <v>14960</v>
      </c>
      <c r="E6" s="176">
        <v>17501</v>
      </c>
      <c r="F6" s="176">
        <v>22559</v>
      </c>
      <c r="G6" s="176">
        <v>21492</v>
      </c>
      <c r="H6" s="177">
        <v>21936</v>
      </c>
      <c r="I6" s="261">
        <v>18075</v>
      </c>
      <c r="J6" s="262">
        <v>18258</v>
      </c>
      <c r="K6" s="251">
        <f t="shared" si="0"/>
        <v>1.0124481327800829E-2</v>
      </c>
    </row>
    <row r="7" spans="1:11" x14ac:dyDescent="0.25">
      <c r="A7" s="190" t="s">
        <v>41</v>
      </c>
      <c r="B7" s="249">
        <v>12728</v>
      </c>
      <c r="C7" s="176">
        <v>14973</v>
      </c>
      <c r="D7" s="176">
        <v>15480</v>
      </c>
      <c r="E7" s="176">
        <v>15822</v>
      </c>
      <c r="F7" s="176">
        <v>18105</v>
      </c>
      <c r="G7" s="176">
        <v>19068</v>
      </c>
      <c r="H7" s="177">
        <v>19809</v>
      </c>
      <c r="I7" s="261">
        <v>16088</v>
      </c>
      <c r="J7" s="262">
        <v>19206</v>
      </c>
      <c r="K7" s="251">
        <f t="shared" si="0"/>
        <v>0.19380905022376926</v>
      </c>
    </row>
    <row r="8" spans="1:11" x14ac:dyDescent="0.25">
      <c r="A8" s="190" t="s">
        <v>5</v>
      </c>
      <c r="B8" s="249">
        <v>12443</v>
      </c>
      <c r="C8" s="176">
        <v>12098</v>
      </c>
      <c r="D8" s="176">
        <v>10534</v>
      </c>
      <c r="E8" s="176">
        <v>12873</v>
      </c>
      <c r="F8" s="176">
        <v>14094</v>
      </c>
      <c r="G8" s="176">
        <v>14774</v>
      </c>
      <c r="H8" s="177">
        <v>15832</v>
      </c>
      <c r="I8" s="261">
        <v>13011</v>
      </c>
      <c r="J8" s="262">
        <v>15434</v>
      </c>
      <c r="K8" s="251">
        <f t="shared" si="0"/>
        <v>0.18622703865959572</v>
      </c>
    </row>
    <row r="9" spans="1:11" x14ac:dyDescent="0.25">
      <c r="A9" s="190" t="s">
        <v>31</v>
      </c>
      <c r="B9" s="249">
        <v>8324</v>
      </c>
      <c r="C9" s="176">
        <v>10091</v>
      </c>
      <c r="D9" s="176">
        <v>9729</v>
      </c>
      <c r="E9" s="176">
        <v>10126</v>
      </c>
      <c r="F9" s="176">
        <v>12062</v>
      </c>
      <c r="G9" s="176">
        <v>13432</v>
      </c>
      <c r="H9" s="177">
        <v>14795</v>
      </c>
      <c r="I9" s="261">
        <v>12020</v>
      </c>
      <c r="J9" s="262">
        <v>13502</v>
      </c>
      <c r="K9" s="251">
        <f t="shared" si="0"/>
        <v>0.12329450915141431</v>
      </c>
    </row>
    <row r="10" spans="1:11" x14ac:dyDescent="0.25">
      <c r="A10" s="190" t="s">
        <v>39</v>
      </c>
      <c r="B10" s="249">
        <v>6434</v>
      </c>
      <c r="C10" s="176">
        <v>10393</v>
      </c>
      <c r="D10" s="176">
        <v>12454</v>
      </c>
      <c r="E10" s="176">
        <v>13312</v>
      </c>
      <c r="F10" s="176">
        <v>11929</v>
      </c>
      <c r="G10" s="176">
        <v>9366</v>
      </c>
      <c r="H10" s="177">
        <v>11875</v>
      </c>
      <c r="I10" s="261">
        <v>9433</v>
      </c>
      <c r="J10" s="262">
        <v>9431</v>
      </c>
      <c r="K10" s="251">
        <f t="shared" si="0"/>
        <v>-2.12021626205873E-4</v>
      </c>
    </row>
    <row r="11" spans="1:11" x14ac:dyDescent="0.25">
      <c r="A11" s="190" t="s">
        <v>38</v>
      </c>
      <c r="B11" s="249">
        <v>7936</v>
      </c>
      <c r="C11" s="176">
        <v>6666</v>
      </c>
      <c r="D11" s="176">
        <v>7110</v>
      </c>
      <c r="E11" s="176">
        <v>7421</v>
      </c>
      <c r="F11" s="176">
        <v>9296</v>
      </c>
      <c r="G11" s="176">
        <v>9160</v>
      </c>
      <c r="H11" s="177">
        <v>10093</v>
      </c>
      <c r="I11" s="261">
        <v>8252</v>
      </c>
      <c r="J11" s="262">
        <v>8610</v>
      </c>
      <c r="K11" s="251">
        <f t="shared" si="0"/>
        <v>4.3383422200678624E-2</v>
      </c>
    </row>
    <row r="12" spans="1:11" x14ac:dyDescent="0.25">
      <c r="A12" s="191" t="s">
        <v>15</v>
      </c>
      <c r="B12" s="249">
        <v>12352</v>
      </c>
      <c r="C12" s="176">
        <v>13260</v>
      </c>
      <c r="D12" s="176">
        <v>18845</v>
      </c>
      <c r="E12" s="176">
        <v>21584</v>
      </c>
      <c r="F12" s="176">
        <v>23285</v>
      </c>
      <c r="G12" s="176">
        <v>18295</v>
      </c>
      <c r="H12" s="177">
        <v>9303</v>
      </c>
      <c r="I12" s="261">
        <v>7533</v>
      </c>
      <c r="J12" s="262">
        <v>10574</v>
      </c>
      <c r="K12" s="251">
        <f t="shared" si="0"/>
        <v>0.40369042878003453</v>
      </c>
    </row>
    <row r="13" spans="1:11" x14ac:dyDescent="0.25">
      <c r="A13" s="190" t="s">
        <v>40</v>
      </c>
      <c r="B13" s="249">
        <v>3074</v>
      </c>
      <c r="C13" s="176">
        <v>3476</v>
      </c>
      <c r="D13" s="176">
        <v>4304</v>
      </c>
      <c r="E13" s="176">
        <v>4685</v>
      </c>
      <c r="F13" s="176">
        <v>5677</v>
      </c>
      <c r="G13" s="176">
        <v>6901</v>
      </c>
      <c r="H13" s="177">
        <v>8550</v>
      </c>
      <c r="I13" s="261">
        <v>6916</v>
      </c>
      <c r="J13" s="262">
        <v>8150</v>
      </c>
      <c r="K13" s="251">
        <f t="shared" si="0"/>
        <v>0.17842683632157316</v>
      </c>
    </row>
    <row r="14" spans="1:11" x14ac:dyDescent="0.25">
      <c r="A14" s="190" t="s">
        <v>16</v>
      </c>
      <c r="B14" s="249">
        <v>977</v>
      </c>
      <c r="C14" s="176">
        <v>2427</v>
      </c>
      <c r="D14" s="176">
        <v>3342</v>
      </c>
      <c r="E14" s="176">
        <v>4436</v>
      </c>
      <c r="F14" s="176">
        <v>5891</v>
      </c>
      <c r="G14" s="176">
        <v>6458</v>
      </c>
      <c r="H14" s="177">
        <v>4988</v>
      </c>
      <c r="I14" s="261">
        <v>4133</v>
      </c>
      <c r="J14" s="262">
        <v>2180</v>
      </c>
      <c r="K14" s="251">
        <f t="shared" si="0"/>
        <v>-0.47253810791192841</v>
      </c>
    </row>
    <row r="15" spans="1:11" x14ac:dyDescent="0.25">
      <c r="A15" s="190" t="s">
        <v>4</v>
      </c>
      <c r="B15" s="249">
        <v>15402</v>
      </c>
      <c r="C15" s="176">
        <v>16591</v>
      </c>
      <c r="D15" s="176">
        <v>25170</v>
      </c>
      <c r="E15" s="176">
        <v>21989</v>
      </c>
      <c r="F15" s="176">
        <v>15736</v>
      </c>
      <c r="G15" s="176">
        <v>8127</v>
      </c>
      <c r="H15" s="177">
        <v>6280</v>
      </c>
      <c r="I15" s="261">
        <v>4932</v>
      </c>
      <c r="J15" s="262">
        <v>6071</v>
      </c>
      <c r="K15" s="251">
        <f t="shared" si="0"/>
        <v>0.23094079480940793</v>
      </c>
    </row>
    <row r="16" spans="1:11" x14ac:dyDescent="0.25">
      <c r="A16" s="191" t="s">
        <v>23</v>
      </c>
      <c r="B16" s="249">
        <v>3611</v>
      </c>
      <c r="C16" s="176">
        <v>4198</v>
      </c>
      <c r="D16" s="176">
        <v>5175</v>
      </c>
      <c r="E16" s="176">
        <v>5408</v>
      </c>
      <c r="F16" s="176">
        <v>6224</v>
      </c>
      <c r="G16" s="176">
        <v>6159</v>
      </c>
      <c r="H16" s="177">
        <v>6030</v>
      </c>
      <c r="I16" s="261">
        <v>5008</v>
      </c>
      <c r="J16" s="262">
        <v>5389</v>
      </c>
      <c r="K16" s="251">
        <f t="shared" si="0"/>
        <v>7.6078274760383383E-2</v>
      </c>
    </row>
    <row r="17" spans="1:11" x14ac:dyDescent="0.25">
      <c r="A17" s="190" t="s">
        <v>18</v>
      </c>
      <c r="B17" s="249">
        <v>4560</v>
      </c>
      <c r="C17" s="176">
        <v>5069</v>
      </c>
      <c r="D17" s="176">
        <v>6337</v>
      </c>
      <c r="E17" s="176">
        <v>5994</v>
      </c>
      <c r="F17" s="176">
        <v>5257</v>
      </c>
      <c r="G17" s="176">
        <v>4551</v>
      </c>
      <c r="H17" s="177">
        <v>5640</v>
      </c>
      <c r="I17" s="261">
        <v>4649</v>
      </c>
      <c r="J17" s="262">
        <v>4333</v>
      </c>
      <c r="K17" s="251">
        <f t="shared" si="0"/>
        <v>-6.7971606797160675E-2</v>
      </c>
    </row>
    <row r="18" spans="1:11" x14ac:dyDescent="0.25">
      <c r="A18" s="190" t="s">
        <v>56</v>
      </c>
      <c r="B18" s="249">
        <v>2371</v>
      </c>
      <c r="C18" s="176">
        <v>5594</v>
      </c>
      <c r="D18" s="176">
        <v>6170</v>
      </c>
      <c r="E18" s="176">
        <v>6078</v>
      </c>
      <c r="F18" s="176">
        <v>5023</v>
      </c>
      <c r="G18" s="176">
        <v>4976</v>
      </c>
      <c r="H18" s="177">
        <v>5112</v>
      </c>
      <c r="I18" s="261">
        <v>4315</v>
      </c>
      <c r="J18" s="262">
        <v>3292</v>
      </c>
      <c r="K18" s="251">
        <f t="shared" si="0"/>
        <v>-0.23707995365005793</v>
      </c>
    </row>
    <row r="19" spans="1:11" x14ac:dyDescent="0.25">
      <c r="A19" s="190" t="s">
        <v>35</v>
      </c>
      <c r="B19" s="249">
        <v>2949</v>
      </c>
      <c r="C19" s="176">
        <v>3848</v>
      </c>
      <c r="D19" s="176">
        <v>4296</v>
      </c>
      <c r="E19" s="176">
        <v>4709</v>
      </c>
      <c r="F19" s="176">
        <v>5297</v>
      </c>
      <c r="G19" s="176">
        <v>5740</v>
      </c>
      <c r="H19" s="177">
        <v>5860</v>
      </c>
      <c r="I19" s="261">
        <v>4714</v>
      </c>
      <c r="J19" s="262">
        <v>5599</v>
      </c>
      <c r="K19" s="251">
        <f t="shared" si="0"/>
        <v>0.18773865082732286</v>
      </c>
    </row>
    <row r="20" spans="1:11" x14ac:dyDescent="0.25">
      <c r="A20" s="192" t="s">
        <v>134</v>
      </c>
      <c r="B20" s="249">
        <v>174</v>
      </c>
      <c r="C20" s="176">
        <v>367</v>
      </c>
      <c r="D20" s="176">
        <v>548</v>
      </c>
      <c r="E20" s="176">
        <v>1573</v>
      </c>
      <c r="F20" s="176">
        <v>4032</v>
      </c>
      <c r="G20" s="176">
        <v>5182</v>
      </c>
      <c r="H20" s="177">
        <v>4946</v>
      </c>
      <c r="I20" s="261">
        <v>3944</v>
      </c>
      <c r="J20" s="262">
        <v>4823</v>
      </c>
      <c r="K20" s="251">
        <f t="shared" si="0"/>
        <v>0.22287018255578092</v>
      </c>
    </row>
    <row r="21" spans="1:11" x14ac:dyDescent="0.25">
      <c r="A21" s="190" t="s">
        <v>34</v>
      </c>
      <c r="B21" s="249">
        <v>2338</v>
      </c>
      <c r="C21" s="176">
        <v>1676</v>
      </c>
      <c r="D21" s="176">
        <v>2039</v>
      </c>
      <c r="E21" s="176">
        <v>2814</v>
      </c>
      <c r="F21" s="176">
        <v>3119</v>
      </c>
      <c r="G21" s="176">
        <v>3522</v>
      </c>
      <c r="H21" s="177">
        <v>4002</v>
      </c>
      <c r="I21" s="261">
        <v>3271</v>
      </c>
      <c r="J21" s="262">
        <v>4320</v>
      </c>
      <c r="K21" s="251">
        <f t="shared" si="0"/>
        <v>0.3206970345460104</v>
      </c>
    </row>
    <row r="22" spans="1:11" x14ac:dyDescent="0.25">
      <c r="A22" s="191" t="s">
        <v>14</v>
      </c>
      <c r="B22" s="249">
        <v>1427</v>
      </c>
      <c r="C22" s="176">
        <v>1095</v>
      </c>
      <c r="D22" s="176">
        <v>1371</v>
      </c>
      <c r="E22" s="176">
        <v>1855</v>
      </c>
      <c r="F22" s="176">
        <v>3027</v>
      </c>
      <c r="G22" s="176">
        <v>2305</v>
      </c>
      <c r="H22" s="177">
        <v>4809</v>
      </c>
      <c r="I22" s="261">
        <v>3259</v>
      </c>
      <c r="J22" s="262">
        <v>3585</v>
      </c>
      <c r="K22" s="251">
        <f t="shared" si="0"/>
        <v>0.10003068425897514</v>
      </c>
    </row>
    <row r="23" spans="1:11" x14ac:dyDescent="0.25">
      <c r="A23" s="191" t="s">
        <v>19</v>
      </c>
      <c r="B23" s="249">
        <v>1473</v>
      </c>
      <c r="C23" s="176">
        <v>1696</v>
      </c>
      <c r="D23" s="176">
        <v>2145</v>
      </c>
      <c r="E23" s="176">
        <v>2482</v>
      </c>
      <c r="F23" s="176">
        <v>3205</v>
      </c>
      <c r="G23" s="176">
        <v>3275</v>
      </c>
      <c r="H23" s="177">
        <v>3953</v>
      </c>
      <c r="I23" s="261">
        <v>3206</v>
      </c>
      <c r="J23" s="262">
        <v>4110</v>
      </c>
      <c r="K23" s="251">
        <f t="shared" si="0"/>
        <v>0.28197130380536495</v>
      </c>
    </row>
    <row r="24" spans="1:11" x14ac:dyDescent="0.25">
      <c r="A24" s="190" t="s">
        <v>25</v>
      </c>
      <c r="B24" s="249">
        <v>2668</v>
      </c>
      <c r="C24" s="176">
        <v>2473</v>
      </c>
      <c r="D24" s="176">
        <v>2721</v>
      </c>
      <c r="E24" s="176">
        <v>2057</v>
      </c>
      <c r="F24" s="176">
        <v>2933</v>
      </c>
      <c r="G24" s="176">
        <v>3114</v>
      </c>
      <c r="H24" s="177">
        <v>2770</v>
      </c>
      <c r="I24" s="261">
        <v>2313</v>
      </c>
      <c r="J24" s="262">
        <v>2472</v>
      </c>
      <c r="K24" s="251">
        <f t="shared" si="0"/>
        <v>6.8741893644617386E-2</v>
      </c>
    </row>
    <row r="25" spans="1:11" x14ac:dyDescent="0.25">
      <c r="A25" s="190" t="s">
        <v>9</v>
      </c>
      <c r="B25" s="249">
        <v>2928</v>
      </c>
      <c r="C25" s="176">
        <v>3052</v>
      </c>
      <c r="D25" s="176">
        <v>2926</v>
      </c>
      <c r="E25" s="176">
        <v>3227</v>
      </c>
      <c r="F25" s="176">
        <v>2590</v>
      </c>
      <c r="G25" s="176">
        <v>2786</v>
      </c>
      <c r="H25" s="177">
        <v>3025</v>
      </c>
      <c r="I25" s="261">
        <v>2524</v>
      </c>
      <c r="J25" s="262">
        <v>2338</v>
      </c>
      <c r="K25" s="251">
        <f t="shared" si="0"/>
        <v>-7.3692551505546752E-2</v>
      </c>
    </row>
    <row r="26" spans="1:11" x14ac:dyDescent="0.25">
      <c r="A26" s="190" t="s">
        <v>52</v>
      </c>
      <c r="B26" s="249">
        <v>2448</v>
      </c>
      <c r="C26" s="176">
        <v>2717</v>
      </c>
      <c r="D26" s="176">
        <v>3118</v>
      </c>
      <c r="E26" s="176">
        <v>3075</v>
      </c>
      <c r="F26" s="176">
        <v>2953</v>
      </c>
      <c r="G26" s="176">
        <v>2925</v>
      </c>
      <c r="H26" s="177">
        <v>2690</v>
      </c>
      <c r="I26" s="261">
        <v>2203</v>
      </c>
      <c r="J26" s="262">
        <v>2686</v>
      </c>
      <c r="K26" s="251">
        <f t="shared" si="0"/>
        <v>0.21924648206990469</v>
      </c>
    </row>
    <row r="27" spans="1:11" x14ac:dyDescent="0.25">
      <c r="A27" s="190" t="s">
        <v>8</v>
      </c>
      <c r="B27" s="249">
        <v>2741</v>
      </c>
      <c r="C27" s="176">
        <v>2575</v>
      </c>
      <c r="D27" s="176">
        <v>2505</v>
      </c>
      <c r="E27" s="176">
        <v>2455</v>
      </c>
      <c r="F27" s="176">
        <v>2487</v>
      </c>
      <c r="G27" s="176">
        <v>2558</v>
      </c>
      <c r="H27" s="177">
        <v>2561</v>
      </c>
      <c r="I27" s="261">
        <v>2113</v>
      </c>
      <c r="J27" s="262">
        <v>2322</v>
      </c>
      <c r="K27" s="251">
        <f t="shared" si="0"/>
        <v>9.8911500236630381E-2</v>
      </c>
    </row>
    <row r="28" spans="1:11" x14ac:dyDescent="0.25">
      <c r="A28" s="190" t="s">
        <v>28</v>
      </c>
      <c r="B28" s="249">
        <v>1933</v>
      </c>
      <c r="C28" s="176">
        <v>1796</v>
      </c>
      <c r="D28" s="176">
        <v>1855</v>
      </c>
      <c r="E28" s="176">
        <v>1926</v>
      </c>
      <c r="F28" s="176">
        <v>2118</v>
      </c>
      <c r="G28" s="176">
        <v>1794</v>
      </c>
      <c r="H28" s="177">
        <v>2123</v>
      </c>
      <c r="I28" s="261">
        <v>1744</v>
      </c>
      <c r="J28" s="262">
        <v>1597</v>
      </c>
      <c r="K28" s="251">
        <f t="shared" si="0"/>
        <v>-8.4288990825688068E-2</v>
      </c>
    </row>
    <row r="29" spans="1:11" x14ac:dyDescent="0.25">
      <c r="A29" s="191" t="s">
        <v>53</v>
      </c>
      <c r="B29" s="249">
        <v>1297</v>
      </c>
      <c r="C29" s="176">
        <v>1277</v>
      </c>
      <c r="D29" s="176">
        <v>1533</v>
      </c>
      <c r="E29" s="176">
        <v>1424</v>
      </c>
      <c r="F29" s="176">
        <v>1718</v>
      </c>
      <c r="G29" s="176">
        <v>1794</v>
      </c>
      <c r="H29" s="177">
        <v>2339</v>
      </c>
      <c r="I29" s="261">
        <v>1826</v>
      </c>
      <c r="J29" s="262">
        <v>1883</v>
      </c>
      <c r="K29" s="251">
        <f t="shared" si="0"/>
        <v>3.12157721796276E-2</v>
      </c>
    </row>
    <row r="30" spans="1:11" x14ac:dyDescent="0.25">
      <c r="A30" s="190" t="s">
        <v>22</v>
      </c>
      <c r="B30" s="249">
        <v>1127</v>
      </c>
      <c r="C30" s="176">
        <v>1344</v>
      </c>
      <c r="D30" s="176">
        <v>1157</v>
      </c>
      <c r="E30" s="176">
        <v>1085</v>
      </c>
      <c r="F30" s="176">
        <v>1423</v>
      </c>
      <c r="G30" s="176">
        <v>1861</v>
      </c>
      <c r="H30" s="177">
        <v>2114</v>
      </c>
      <c r="I30" s="261">
        <v>1723</v>
      </c>
      <c r="J30" s="262">
        <v>1879</v>
      </c>
      <c r="K30" s="251">
        <f t="shared" si="0"/>
        <v>9.0539756239117822E-2</v>
      </c>
    </row>
    <row r="31" spans="1:11" x14ac:dyDescent="0.25">
      <c r="A31" s="190" t="s">
        <v>48</v>
      </c>
      <c r="B31" s="249">
        <v>490</v>
      </c>
      <c r="C31" s="176">
        <v>895</v>
      </c>
      <c r="D31" s="176">
        <v>1378</v>
      </c>
      <c r="E31" s="176">
        <v>2196</v>
      </c>
      <c r="F31" s="176">
        <v>2416</v>
      </c>
      <c r="G31" s="176">
        <v>1814</v>
      </c>
      <c r="H31" s="177">
        <v>1692</v>
      </c>
      <c r="I31" s="261">
        <v>1286</v>
      </c>
      <c r="J31" s="262">
        <v>1296</v>
      </c>
      <c r="K31" s="251">
        <f t="shared" si="0"/>
        <v>7.7760497667185074E-3</v>
      </c>
    </row>
    <row r="32" spans="1:11" x14ac:dyDescent="0.25">
      <c r="A32" s="190" t="s">
        <v>7</v>
      </c>
      <c r="B32" s="249">
        <v>560</v>
      </c>
      <c r="C32" s="176">
        <v>651</v>
      </c>
      <c r="D32" s="176">
        <v>812</v>
      </c>
      <c r="E32" s="176">
        <v>1024</v>
      </c>
      <c r="F32" s="176">
        <v>1371</v>
      </c>
      <c r="G32" s="176">
        <v>1450</v>
      </c>
      <c r="H32" s="177">
        <v>1792</v>
      </c>
      <c r="I32" s="261">
        <v>1450</v>
      </c>
      <c r="J32" s="262">
        <v>1943</v>
      </c>
      <c r="K32" s="251">
        <f t="shared" si="0"/>
        <v>0.34</v>
      </c>
    </row>
    <row r="33" spans="1:11" x14ac:dyDescent="0.25">
      <c r="A33" s="190" t="s">
        <v>33</v>
      </c>
      <c r="B33" s="249">
        <v>1191</v>
      </c>
      <c r="C33" s="176">
        <v>1047</v>
      </c>
      <c r="D33" s="176">
        <v>1097</v>
      </c>
      <c r="E33" s="176">
        <v>1069</v>
      </c>
      <c r="F33" s="176">
        <v>1269</v>
      </c>
      <c r="G33" s="176">
        <v>1525</v>
      </c>
      <c r="H33" s="177">
        <v>1591</v>
      </c>
      <c r="I33" s="261">
        <v>1313</v>
      </c>
      <c r="J33" s="262">
        <v>1477</v>
      </c>
      <c r="K33" s="251">
        <f t="shared" si="0"/>
        <v>0.12490479817212491</v>
      </c>
    </row>
    <row r="34" spans="1:11" x14ac:dyDescent="0.25">
      <c r="A34" s="193" t="s">
        <v>17</v>
      </c>
      <c r="B34" s="249">
        <v>2219</v>
      </c>
      <c r="C34" s="176">
        <v>1643</v>
      </c>
      <c r="D34" s="176">
        <v>1618</v>
      </c>
      <c r="E34" s="176">
        <v>1600</v>
      </c>
      <c r="F34" s="176">
        <v>1623</v>
      </c>
      <c r="G34" s="176">
        <v>1675</v>
      </c>
      <c r="H34" s="177">
        <v>1809</v>
      </c>
      <c r="I34" s="261">
        <v>1452</v>
      </c>
      <c r="J34" s="262">
        <v>1720</v>
      </c>
      <c r="K34" s="251">
        <f t="shared" si="0"/>
        <v>0.18457300275482094</v>
      </c>
    </row>
    <row r="35" spans="1:11" x14ac:dyDescent="0.25">
      <c r="A35" s="190" t="s">
        <v>24</v>
      </c>
      <c r="B35" s="249">
        <v>946</v>
      </c>
      <c r="C35" s="176">
        <v>1126</v>
      </c>
      <c r="D35" s="176">
        <v>872</v>
      </c>
      <c r="E35" s="176">
        <v>973</v>
      </c>
      <c r="F35" s="176">
        <v>1277</v>
      </c>
      <c r="G35" s="176">
        <v>1444</v>
      </c>
      <c r="H35" s="177">
        <v>1489</v>
      </c>
      <c r="I35" s="261">
        <v>1236</v>
      </c>
      <c r="J35" s="262">
        <v>1174</v>
      </c>
      <c r="K35" s="251">
        <f t="shared" si="0"/>
        <v>-5.0161812297734629E-2</v>
      </c>
    </row>
    <row r="36" spans="1:11" x14ac:dyDescent="0.25">
      <c r="A36" s="190" t="s">
        <v>51</v>
      </c>
      <c r="B36" s="249">
        <v>410</v>
      </c>
      <c r="C36" s="176">
        <v>341</v>
      </c>
      <c r="D36" s="176">
        <v>393</v>
      </c>
      <c r="E36" s="176">
        <v>512</v>
      </c>
      <c r="F36" s="176">
        <v>723</v>
      </c>
      <c r="G36" s="176">
        <v>868</v>
      </c>
      <c r="H36" s="177">
        <v>1054</v>
      </c>
      <c r="I36" s="261">
        <v>868</v>
      </c>
      <c r="J36" s="262">
        <v>649</v>
      </c>
      <c r="K36" s="251">
        <f t="shared" si="0"/>
        <v>-0.25230414746543778</v>
      </c>
    </row>
    <row r="37" spans="1:11" x14ac:dyDescent="0.25">
      <c r="A37" s="190" t="s">
        <v>47</v>
      </c>
      <c r="B37" s="249">
        <v>463</v>
      </c>
      <c r="C37" s="176">
        <v>677</v>
      </c>
      <c r="D37" s="176">
        <v>940</v>
      </c>
      <c r="E37" s="176">
        <v>943</v>
      </c>
      <c r="F37" s="176">
        <v>1444</v>
      </c>
      <c r="G37" s="176">
        <v>1200</v>
      </c>
      <c r="H37" s="177">
        <v>953</v>
      </c>
      <c r="I37" s="261">
        <v>697</v>
      </c>
      <c r="J37" s="262">
        <v>654</v>
      </c>
      <c r="K37" s="251">
        <f t="shared" si="0"/>
        <v>-6.1692969870875178E-2</v>
      </c>
    </row>
    <row r="38" spans="1:11" x14ac:dyDescent="0.25">
      <c r="A38" s="190" t="s">
        <v>49</v>
      </c>
      <c r="B38" s="249">
        <v>58</v>
      </c>
      <c r="C38" s="176">
        <v>62</v>
      </c>
      <c r="D38" s="176">
        <v>119</v>
      </c>
      <c r="E38" s="176">
        <v>177</v>
      </c>
      <c r="F38" s="176">
        <v>222</v>
      </c>
      <c r="G38" s="176">
        <v>238</v>
      </c>
      <c r="H38" s="177">
        <v>825</v>
      </c>
      <c r="I38" s="261">
        <v>730</v>
      </c>
      <c r="J38" s="262">
        <v>1069</v>
      </c>
      <c r="K38" s="251">
        <f t="shared" si="0"/>
        <v>0.4643835616438356</v>
      </c>
    </row>
    <row r="39" spans="1:11" x14ac:dyDescent="0.25">
      <c r="A39" s="190" t="s">
        <v>54</v>
      </c>
      <c r="B39" s="249">
        <v>390</v>
      </c>
      <c r="C39" s="176">
        <v>431</v>
      </c>
      <c r="D39" s="176">
        <v>301</v>
      </c>
      <c r="E39" s="176">
        <v>373</v>
      </c>
      <c r="F39" s="176">
        <v>743</v>
      </c>
      <c r="G39" s="176">
        <v>827</v>
      </c>
      <c r="H39" s="177">
        <v>827</v>
      </c>
      <c r="I39" s="261">
        <v>672</v>
      </c>
      <c r="J39" s="262">
        <v>859</v>
      </c>
      <c r="K39" s="251">
        <f t="shared" si="0"/>
        <v>0.27827380952380953</v>
      </c>
    </row>
    <row r="40" spans="1:11" x14ac:dyDescent="0.25">
      <c r="A40" s="190" t="s">
        <v>13</v>
      </c>
      <c r="B40" s="249">
        <v>2038</v>
      </c>
      <c r="C40" s="176">
        <v>1573</v>
      </c>
      <c r="D40" s="176">
        <v>1768</v>
      </c>
      <c r="E40" s="176">
        <v>1462</v>
      </c>
      <c r="F40" s="176">
        <v>1297</v>
      </c>
      <c r="G40" s="176">
        <v>1047</v>
      </c>
      <c r="H40" s="177">
        <v>866</v>
      </c>
      <c r="I40" s="261">
        <v>698</v>
      </c>
      <c r="J40" s="262">
        <v>1049</v>
      </c>
      <c r="K40" s="251">
        <f t="shared" si="0"/>
        <v>0.50286532951289398</v>
      </c>
    </row>
    <row r="41" spans="1:11" x14ac:dyDescent="0.25">
      <c r="A41" s="190" t="s">
        <v>43</v>
      </c>
      <c r="B41" s="249">
        <v>400</v>
      </c>
      <c r="C41" s="176">
        <v>562</v>
      </c>
      <c r="D41" s="176">
        <v>482</v>
      </c>
      <c r="E41" s="176">
        <v>594</v>
      </c>
      <c r="F41" s="176">
        <v>900</v>
      </c>
      <c r="G41" s="176">
        <v>680</v>
      </c>
      <c r="H41" s="177">
        <v>711</v>
      </c>
      <c r="I41" s="261">
        <v>566</v>
      </c>
      <c r="J41" s="262">
        <v>705</v>
      </c>
      <c r="K41" s="251">
        <f t="shared" si="0"/>
        <v>0.24558303886925795</v>
      </c>
    </row>
    <row r="42" spans="1:11" x14ac:dyDescent="0.25">
      <c r="A42" s="190" t="s">
        <v>36</v>
      </c>
      <c r="B42" s="249">
        <v>307</v>
      </c>
      <c r="C42" s="176">
        <v>322</v>
      </c>
      <c r="D42" s="176">
        <v>313</v>
      </c>
      <c r="E42" s="176">
        <v>465</v>
      </c>
      <c r="F42" s="176">
        <v>524</v>
      </c>
      <c r="G42" s="176">
        <v>561</v>
      </c>
      <c r="H42" s="177">
        <v>574</v>
      </c>
      <c r="I42" s="261">
        <v>466</v>
      </c>
      <c r="J42" s="262">
        <v>825</v>
      </c>
      <c r="K42" s="251">
        <f t="shared" si="0"/>
        <v>0.77038626609442062</v>
      </c>
    </row>
    <row r="43" spans="1:11" x14ac:dyDescent="0.25">
      <c r="A43" s="190" t="s">
        <v>27</v>
      </c>
      <c r="B43" s="249">
        <v>237</v>
      </c>
      <c r="C43" s="176">
        <v>336</v>
      </c>
      <c r="D43" s="176">
        <v>542</v>
      </c>
      <c r="E43" s="176">
        <v>785</v>
      </c>
      <c r="F43" s="176">
        <v>630</v>
      </c>
      <c r="G43" s="176">
        <v>202</v>
      </c>
      <c r="H43" s="177">
        <v>459</v>
      </c>
      <c r="I43" s="261">
        <v>414</v>
      </c>
      <c r="J43" s="262">
        <v>166</v>
      </c>
      <c r="K43" s="251">
        <f t="shared" si="0"/>
        <v>-0.59903381642512077</v>
      </c>
    </row>
    <row r="44" spans="1:11" x14ac:dyDescent="0.25">
      <c r="A44" s="190" t="s">
        <v>45</v>
      </c>
      <c r="B44" s="249">
        <v>111</v>
      </c>
      <c r="C44" s="176">
        <v>131</v>
      </c>
      <c r="D44" s="176">
        <v>91</v>
      </c>
      <c r="E44" s="176">
        <v>166</v>
      </c>
      <c r="F44" s="176">
        <v>311</v>
      </c>
      <c r="G44" s="176">
        <v>393</v>
      </c>
      <c r="H44" s="177">
        <v>550</v>
      </c>
      <c r="I44" s="261">
        <v>468</v>
      </c>
      <c r="J44" s="262">
        <v>642</v>
      </c>
      <c r="K44" s="251">
        <f t="shared" si="0"/>
        <v>0.37179487179487181</v>
      </c>
    </row>
    <row r="45" spans="1:11" x14ac:dyDescent="0.25">
      <c r="A45" s="190" t="s">
        <v>44</v>
      </c>
      <c r="B45" s="249">
        <v>264</v>
      </c>
      <c r="C45" s="176">
        <v>151</v>
      </c>
      <c r="D45" s="176">
        <v>242</v>
      </c>
      <c r="E45" s="176">
        <v>245</v>
      </c>
      <c r="F45" s="176">
        <v>392</v>
      </c>
      <c r="G45" s="176">
        <v>466</v>
      </c>
      <c r="H45" s="177">
        <v>647</v>
      </c>
      <c r="I45" s="261">
        <v>501</v>
      </c>
      <c r="J45" s="262">
        <v>712</v>
      </c>
      <c r="K45" s="251">
        <f t="shared" si="0"/>
        <v>0.42115768463073855</v>
      </c>
    </row>
    <row r="46" spans="1:11" x14ac:dyDescent="0.25">
      <c r="A46" s="190" t="s">
        <v>30</v>
      </c>
      <c r="B46" s="249">
        <v>425</v>
      </c>
      <c r="C46" s="176">
        <v>736</v>
      </c>
      <c r="D46" s="176">
        <v>383</v>
      </c>
      <c r="E46" s="176">
        <v>375</v>
      </c>
      <c r="F46" s="176">
        <v>378</v>
      </c>
      <c r="G46" s="176">
        <v>379</v>
      </c>
      <c r="H46" s="177">
        <v>287</v>
      </c>
      <c r="I46" s="261">
        <v>235</v>
      </c>
      <c r="J46" s="262">
        <v>177</v>
      </c>
      <c r="K46" s="251">
        <f t="shared" si="0"/>
        <v>-0.24680851063829787</v>
      </c>
    </row>
    <row r="47" spans="1:11" x14ac:dyDescent="0.25">
      <c r="A47" s="190" t="s">
        <v>60</v>
      </c>
      <c r="B47" s="249">
        <v>167</v>
      </c>
      <c r="C47" s="176">
        <v>169</v>
      </c>
      <c r="D47" s="176">
        <v>269</v>
      </c>
      <c r="E47" s="176">
        <v>245</v>
      </c>
      <c r="F47" s="176">
        <v>209</v>
      </c>
      <c r="G47" s="176">
        <v>101</v>
      </c>
      <c r="H47" s="177">
        <v>184</v>
      </c>
      <c r="I47" s="261">
        <v>153</v>
      </c>
      <c r="J47" s="262">
        <v>108</v>
      </c>
      <c r="K47" s="251">
        <f t="shared" si="0"/>
        <v>-0.29411764705882354</v>
      </c>
    </row>
    <row r="48" spans="1:11" x14ac:dyDescent="0.25">
      <c r="A48" s="190" t="s">
        <v>37</v>
      </c>
      <c r="B48" s="249">
        <v>149</v>
      </c>
      <c r="C48" s="176">
        <v>50</v>
      </c>
      <c r="D48" s="176">
        <v>118</v>
      </c>
      <c r="E48" s="176">
        <v>42</v>
      </c>
      <c r="F48" s="176">
        <v>106</v>
      </c>
      <c r="G48" s="176">
        <v>94</v>
      </c>
      <c r="H48" s="177">
        <v>177</v>
      </c>
      <c r="I48" s="261">
        <v>151</v>
      </c>
      <c r="J48" s="262">
        <v>100</v>
      </c>
      <c r="K48" s="251">
        <f t="shared" si="0"/>
        <v>-0.33774834437086093</v>
      </c>
    </row>
    <row r="49" spans="1:11" x14ac:dyDescent="0.25">
      <c r="A49" s="190" t="s">
        <v>32</v>
      </c>
      <c r="B49" s="249">
        <v>692</v>
      </c>
      <c r="C49" s="176">
        <v>513</v>
      </c>
      <c r="D49" s="176">
        <v>671</v>
      </c>
      <c r="E49" s="176">
        <v>410</v>
      </c>
      <c r="F49" s="176">
        <v>284</v>
      </c>
      <c r="G49" s="176">
        <v>203</v>
      </c>
      <c r="H49" s="177">
        <v>120</v>
      </c>
      <c r="I49" s="261">
        <v>105</v>
      </c>
      <c r="J49" s="262">
        <v>85</v>
      </c>
      <c r="K49" s="251">
        <f t="shared" si="0"/>
        <v>-0.19047619047619047</v>
      </c>
    </row>
    <row r="50" spans="1:11" x14ac:dyDescent="0.25">
      <c r="A50" s="190" t="s">
        <v>58</v>
      </c>
      <c r="B50" s="249">
        <v>27</v>
      </c>
      <c r="C50" s="176">
        <v>52</v>
      </c>
      <c r="D50" s="176">
        <v>80</v>
      </c>
      <c r="E50" s="176">
        <v>95</v>
      </c>
      <c r="F50" s="176">
        <v>115</v>
      </c>
      <c r="G50" s="176">
        <v>122</v>
      </c>
      <c r="H50" s="177">
        <v>99</v>
      </c>
      <c r="I50" s="261">
        <v>82</v>
      </c>
      <c r="J50" s="262">
        <v>59</v>
      </c>
      <c r="K50" s="251">
        <f t="shared" si="0"/>
        <v>-0.28048780487804881</v>
      </c>
    </row>
    <row r="51" spans="1:11" x14ac:dyDescent="0.25">
      <c r="A51" s="190" t="s">
        <v>55</v>
      </c>
      <c r="B51" s="249">
        <v>3</v>
      </c>
      <c r="C51" s="176">
        <v>18</v>
      </c>
      <c r="D51" s="176">
        <v>6</v>
      </c>
      <c r="E51" s="176">
        <v>21</v>
      </c>
      <c r="F51" s="176">
        <v>98</v>
      </c>
      <c r="G51" s="176">
        <v>89</v>
      </c>
      <c r="H51" s="177">
        <v>43</v>
      </c>
      <c r="I51" s="261">
        <v>43</v>
      </c>
      <c r="J51" s="262">
        <v>26</v>
      </c>
      <c r="K51" s="251">
        <f t="shared" si="0"/>
        <v>-0.39534883720930231</v>
      </c>
    </row>
    <row r="52" spans="1:11" x14ac:dyDescent="0.25">
      <c r="A52" s="191" t="s">
        <v>10</v>
      </c>
      <c r="B52" s="249">
        <v>0</v>
      </c>
      <c r="C52" s="176">
        <v>10</v>
      </c>
      <c r="D52" s="176">
        <v>38</v>
      </c>
      <c r="E52" s="176">
        <v>0</v>
      </c>
      <c r="F52" s="176">
        <v>18</v>
      </c>
      <c r="G52" s="176">
        <v>26</v>
      </c>
      <c r="H52" s="177">
        <v>27</v>
      </c>
      <c r="I52" s="261">
        <v>22</v>
      </c>
      <c r="J52" s="262">
        <v>33</v>
      </c>
      <c r="K52" s="251">
        <f t="shared" si="0"/>
        <v>0.5</v>
      </c>
    </row>
    <row r="53" spans="1:11" x14ac:dyDescent="0.25">
      <c r="A53" s="190" t="s">
        <v>3</v>
      </c>
      <c r="B53" s="249">
        <v>564</v>
      </c>
      <c r="C53" s="176">
        <v>42</v>
      </c>
      <c r="D53" s="176">
        <v>63</v>
      </c>
      <c r="E53" s="176">
        <v>24</v>
      </c>
      <c r="F53" s="176">
        <v>44</v>
      </c>
      <c r="G53" s="176">
        <v>55</v>
      </c>
      <c r="H53" s="177">
        <v>38</v>
      </c>
      <c r="I53" s="261">
        <v>21</v>
      </c>
      <c r="J53" s="262">
        <v>115</v>
      </c>
      <c r="K53" s="251">
        <f t="shared" si="0"/>
        <v>4.4761904761904763</v>
      </c>
    </row>
    <row r="54" spans="1:11" x14ac:dyDescent="0.25">
      <c r="A54" s="190" t="s">
        <v>6</v>
      </c>
      <c r="B54" s="249">
        <v>4609</v>
      </c>
      <c r="C54" s="176">
        <v>10235</v>
      </c>
      <c r="D54" s="176">
        <v>7979</v>
      </c>
      <c r="E54" s="176">
        <v>55</v>
      </c>
      <c r="F54" s="176">
        <v>52</v>
      </c>
      <c r="G54" s="176">
        <v>10</v>
      </c>
      <c r="H54" s="177">
        <v>15</v>
      </c>
      <c r="I54" s="261">
        <v>13</v>
      </c>
      <c r="J54" s="262">
        <v>67</v>
      </c>
      <c r="K54" s="251">
        <f t="shared" si="0"/>
        <v>4.1538461538461542</v>
      </c>
    </row>
    <row r="55" spans="1:11" ht="16.5" thickBot="1" x14ac:dyDescent="0.3">
      <c r="A55" s="194" t="s">
        <v>42</v>
      </c>
      <c r="B55" s="249">
        <v>2238</v>
      </c>
      <c r="C55" s="176">
        <v>5142</v>
      </c>
      <c r="D55" s="176">
        <v>2796</v>
      </c>
      <c r="E55" s="176">
        <v>57</v>
      </c>
      <c r="F55" s="176">
        <v>43</v>
      </c>
      <c r="G55" s="176">
        <v>10</v>
      </c>
      <c r="H55" s="177">
        <v>3</v>
      </c>
      <c r="I55" s="261">
        <v>3</v>
      </c>
      <c r="J55" s="262">
        <v>1</v>
      </c>
      <c r="K55" s="251">
        <f t="shared" si="0"/>
        <v>-0.66666666666666663</v>
      </c>
    </row>
    <row r="56" spans="1:11" ht="16.5" thickBot="1" x14ac:dyDescent="0.3">
      <c r="A56" s="360" t="s">
        <v>68</v>
      </c>
      <c r="B56" s="361">
        <v>0</v>
      </c>
      <c r="C56" s="362">
        <v>0</v>
      </c>
      <c r="D56" s="362">
        <v>0</v>
      </c>
      <c r="E56" s="362">
        <v>6</v>
      </c>
      <c r="F56" s="362">
        <v>395</v>
      </c>
      <c r="G56" s="362">
        <v>12</v>
      </c>
      <c r="H56" s="363">
        <v>34</v>
      </c>
      <c r="I56" s="364">
        <v>27</v>
      </c>
      <c r="J56" s="661">
        <v>232</v>
      </c>
      <c r="K56" s="365">
        <f>(J56-I56)/I56</f>
        <v>7.5925925925925926</v>
      </c>
    </row>
    <row r="57" spans="1:11" ht="16.5" thickBot="1" x14ac:dyDescent="0.3">
      <c r="A57" s="189" t="s">
        <v>70</v>
      </c>
      <c r="B57" s="204">
        <v>217139</v>
      </c>
      <c r="C57" s="205">
        <v>257773</v>
      </c>
      <c r="D57" s="202">
        <v>286054</v>
      </c>
      <c r="E57" s="202">
        <v>288530</v>
      </c>
      <c r="F57" s="202">
        <v>309745</v>
      </c>
      <c r="G57" s="202">
        <v>297340</v>
      </c>
      <c r="H57" s="203">
        <v>312069</v>
      </c>
      <c r="I57" s="203">
        <v>252651</v>
      </c>
      <c r="J57" s="203">
        <v>272228</v>
      </c>
      <c r="K57" s="257">
        <f>(J57-I57)/I57</f>
        <v>7.748633490467087E-2</v>
      </c>
    </row>
    <row r="58" spans="1:11" x14ac:dyDescent="0.25"/>
    <row r="59" spans="1:11" x14ac:dyDescent="0.25"/>
    <row r="60" spans="1:11" ht="16.5" thickBot="1" x14ac:dyDescent="0.3">
      <c r="A60" s="736" t="s">
        <v>78</v>
      </c>
      <c r="B60" s="736"/>
      <c r="C60" s="736"/>
      <c r="D60" s="736"/>
      <c r="E60" s="736"/>
      <c r="F60" s="736"/>
      <c r="G60" s="736"/>
      <c r="H60" s="736"/>
      <c r="I60" s="736"/>
      <c r="J60" s="736"/>
      <c r="K60" s="736"/>
    </row>
    <row r="61" spans="1:11" ht="16.5" thickBot="1" x14ac:dyDescent="0.3">
      <c r="A61" s="196" t="s">
        <v>1</v>
      </c>
      <c r="B61" s="197">
        <v>2010</v>
      </c>
      <c r="C61" s="198">
        <v>2011</v>
      </c>
      <c r="D61" s="199">
        <v>2012</v>
      </c>
      <c r="E61" s="199">
        <v>2013</v>
      </c>
      <c r="F61" s="133">
        <v>2014</v>
      </c>
      <c r="G61" s="133">
        <v>2015</v>
      </c>
      <c r="H61" s="134">
        <v>2016</v>
      </c>
      <c r="I61" s="339" t="s">
        <v>222</v>
      </c>
      <c r="J61" s="339" t="s">
        <v>223</v>
      </c>
      <c r="K61" s="338" t="s">
        <v>2</v>
      </c>
    </row>
    <row r="62" spans="1:11" s="10" customFormat="1" ht="18.600000000000001" customHeight="1" x14ac:dyDescent="0.25">
      <c r="A62" s="195" t="s">
        <v>21</v>
      </c>
      <c r="B62" s="249">
        <v>43037</v>
      </c>
      <c r="C62" s="176">
        <v>49667</v>
      </c>
      <c r="D62" s="176">
        <v>45977</v>
      </c>
      <c r="E62" s="176">
        <v>44889</v>
      </c>
      <c r="F62" s="176">
        <v>46189</v>
      </c>
      <c r="G62" s="176">
        <v>44676</v>
      </c>
      <c r="H62" s="177">
        <v>46284</v>
      </c>
      <c r="I62" s="261">
        <v>38689</v>
      </c>
      <c r="J62" s="262">
        <v>38692</v>
      </c>
      <c r="K62" s="251">
        <f>(J62-I62)/I62</f>
        <v>7.7541420041872373E-5</v>
      </c>
    </row>
    <row r="63" spans="1:11" ht="18.600000000000001" customHeight="1" x14ac:dyDescent="0.25">
      <c r="A63" s="190" t="s">
        <v>20</v>
      </c>
      <c r="B63" s="249">
        <v>15021</v>
      </c>
      <c r="C63" s="176">
        <v>17241</v>
      </c>
      <c r="D63" s="176">
        <v>16398</v>
      </c>
      <c r="E63" s="176">
        <v>19859</v>
      </c>
      <c r="F63" s="176">
        <v>24367</v>
      </c>
      <c r="G63" s="176">
        <v>26354</v>
      </c>
      <c r="H63" s="177">
        <v>27566</v>
      </c>
      <c r="I63" s="261">
        <v>23051</v>
      </c>
      <c r="J63" s="262">
        <v>24163</v>
      </c>
      <c r="K63" s="251">
        <f t="shared" ref="K63:K96" si="1">(J63-I63)/I63</f>
        <v>4.8240857229621271E-2</v>
      </c>
    </row>
    <row r="64" spans="1:11" ht="16.899999999999999" customHeight="1" x14ac:dyDescent="0.25">
      <c r="A64" s="190" t="s">
        <v>5</v>
      </c>
      <c r="B64" s="249">
        <v>12443</v>
      </c>
      <c r="C64" s="176">
        <v>12098</v>
      </c>
      <c r="D64" s="176">
        <v>10534</v>
      </c>
      <c r="E64" s="176">
        <v>12873</v>
      </c>
      <c r="F64" s="176">
        <v>14094</v>
      </c>
      <c r="G64" s="176">
        <v>14774</v>
      </c>
      <c r="H64" s="177">
        <v>15832</v>
      </c>
      <c r="I64" s="261">
        <v>13011</v>
      </c>
      <c r="J64" s="262">
        <v>15434</v>
      </c>
      <c r="K64" s="251">
        <f t="shared" si="1"/>
        <v>0.18622703865959572</v>
      </c>
    </row>
    <row r="65" spans="1:11" ht="16.899999999999999" customHeight="1" x14ac:dyDescent="0.25">
      <c r="A65" s="190" t="s">
        <v>31</v>
      </c>
      <c r="B65" s="249">
        <v>8324</v>
      </c>
      <c r="C65" s="176">
        <v>10091</v>
      </c>
      <c r="D65" s="176">
        <v>9729</v>
      </c>
      <c r="E65" s="176">
        <v>10126</v>
      </c>
      <c r="F65" s="176">
        <v>12062</v>
      </c>
      <c r="G65" s="176">
        <v>13432</v>
      </c>
      <c r="H65" s="177">
        <v>14795</v>
      </c>
      <c r="I65" s="261">
        <v>12020</v>
      </c>
      <c r="J65" s="262">
        <v>13502</v>
      </c>
      <c r="K65" s="251">
        <f t="shared" si="1"/>
        <v>0.12329450915141431</v>
      </c>
    </row>
    <row r="66" spans="1:11" ht="16.899999999999999" customHeight="1" x14ac:dyDescent="0.25">
      <c r="A66" s="190" t="s">
        <v>38</v>
      </c>
      <c r="B66" s="249">
        <v>7936</v>
      </c>
      <c r="C66" s="176">
        <v>6666</v>
      </c>
      <c r="D66" s="176">
        <v>7110</v>
      </c>
      <c r="E66" s="176">
        <v>7421</v>
      </c>
      <c r="F66" s="176">
        <v>9296</v>
      </c>
      <c r="G66" s="176">
        <v>9160</v>
      </c>
      <c r="H66" s="177">
        <v>10093</v>
      </c>
      <c r="I66" s="261">
        <v>8252</v>
      </c>
      <c r="J66" s="262">
        <v>8610</v>
      </c>
      <c r="K66" s="251">
        <f t="shared" si="1"/>
        <v>4.3383422200678624E-2</v>
      </c>
    </row>
    <row r="67" spans="1:11" ht="16.899999999999999" customHeight="1" x14ac:dyDescent="0.25">
      <c r="A67" s="190" t="s">
        <v>40</v>
      </c>
      <c r="B67" s="249">
        <v>3074</v>
      </c>
      <c r="C67" s="176">
        <v>3476</v>
      </c>
      <c r="D67" s="176">
        <v>4304</v>
      </c>
      <c r="E67" s="176">
        <v>4685</v>
      </c>
      <c r="F67" s="176">
        <v>5677</v>
      </c>
      <c r="G67" s="176">
        <v>6901</v>
      </c>
      <c r="H67" s="177">
        <v>8550</v>
      </c>
      <c r="I67" s="261">
        <v>6916</v>
      </c>
      <c r="J67" s="262">
        <v>8150</v>
      </c>
      <c r="K67" s="251">
        <f t="shared" si="1"/>
        <v>0.17842683632157316</v>
      </c>
    </row>
    <row r="68" spans="1:11" ht="16.899999999999999" customHeight="1" x14ac:dyDescent="0.25">
      <c r="A68" s="191" t="s">
        <v>23</v>
      </c>
      <c r="B68" s="249">
        <v>3611</v>
      </c>
      <c r="C68" s="176">
        <v>4198</v>
      </c>
      <c r="D68" s="176">
        <v>5175</v>
      </c>
      <c r="E68" s="176">
        <v>5408</v>
      </c>
      <c r="F68" s="176">
        <v>6224</v>
      </c>
      <c r="G68" s="176">
        <v>6159</v>
      </c>
      <c r="H68" s="177">
        <v>6030</v>
      </c>
      <c r="I68" s="261">
        <v>5008</v>
      </c>
      <c r="J68" s="262">
        <v>5389</v>
      </c>
      <c r="K68" s="251">
        <f t="shared" si="1"/>
        <v>7.6078274760383383E-2</v>
      </c>
    </row>
    <row r="69" spans="1:11" ht="16.899999999999999" customHeight="1" x14ac:dyDescent="0.25">
      <c r="A69" s="190" t="s">
        <v>18</v>
      </c>
      <c r="B69" s="249">
        <v>4560</v>
      </c>
      <c r="C69" s="176">
        <v>5069</v>
      </c>
      <c r="D69" s="176">
        <v>6337</v>
      </c>
      <c r="E69" s="176">
        <v>5994</v>
      </c>
      <c r="F69" s="176">
        <v>5257</v>
      </c>
      <c r="G69" s="176">
        <v>4551</v>
      </c>
      <c r="H69" s="177">
        <v>5640</v>
      </c>
      <c r="I69" s="261">
        <v>4649</v>
      </c>
      <c r="J69" s="262">
        <v>4333</v>
      </c>
      <c r="K69" s="251">
        <f t="shared" si="1"/>
        <v>-6.7971606797160675E-2</v>
      </c>
    </row>
    <row r="70" spans="1:11" ht="16.899999999999999" customHeight="1" x14ac:dyDescent="0.25">
      <c r="A70" s="190" t="s">
        <v>35</v>
      </c>
      <c r="B70" s="249">
        <v>2949</v>
      </c>
      <c r="C70" s="176">
        <v>3848</v>
      </c>
      <c r="D70" s="176">
        <v>4296</v>
      </c>
      <c r="E70" s="176">
        <v>4709</v>
      </c>
      <c r="F70" s="176">
        <v>5297</v>
      </c>
      <c r="G70" s="176">
        <v>5740</v>
      </c>
      <c r="H70" s="177">
        <v>5860</v>
      </c>
      <c r="I70" s="261">
        <v>4714</v>
      </c>
      <c r="J70" s="262">
        <v>5599</v>
      </c>
      <c r="K70" s="251">
        <f t="shared" si="1"/>
        <v>0.18773865082732286</v>
      </c>
    </row>
    <row r="71" spans="1:11" ht="16.899999999999999" customHeight="1" x14ac:dyDescent="0.25">
      <c r="A71" s="191" t="s">
        <v>19</v>
      </c>
      <c r="B71" s="249">
        <v>1473</v>
      </c>
      <c r="C71" s="176">
        <v>1696</v>
      </c>
      <c r="D71" s="176">
        <v>2145</v>
      </c>
      <c r="E71" s="176">
        <v>2482</v>
      </c>
      <c r="F71" s="176">
        <v>3205</v>
      </c>
      <c r="G71" s="176">
        <v>3275</v>
      </c>
      <c r="H71" s="177">
        <v>3953</v>
      </c>
      <c r="I71" s="261">
        <v>3206</v>
      </c>
      <c r="J71" s="262">
        <v>4110</v>
      </c>
      <c r="K71" s="251">
        <f t="shared" si="1"/>
        <v>0.28197130380536495</v>
      </c>
    </row>
    <row r="72" spans="1:11" ht="16.899999999999999" customHeight="1" x14ac:dyDescent="0.25">
      <c r="A72" s="190" t="s">
        <v>25</v>
      </c>
      <c r="B72" s="249">
        <v>2668</v>
      </c>
      <c r="C72" s="176">
        <v>2473</v>
      </c>
      <c r="D72" s="176">
        <v>2721</v>
      </c>
      <c r="E72" s="176">
        <v>2057</v>
      </c>
      <c r="F72" s="176">
        <v>2933</v>
      </c>
      <c r="G72" s="176">
        <v>3114</v>
      </c>
      <c r="H72" s="177">
        <v>2770</v>
      </c>
      <c r="I72" s="261">
        <v>2313</v>
      </c>
      <c r="J72" s="262">
        <v>2472</v>
      </c>
      <c r="K72" s="251">
        <f t="shared" si="1"/>
        <v>6.8741893644617386E-2</v>
      </c>
    </row>
    <row r="73" spans="1:11" ht="16.899999999999999" customHeight="1" x14ac:dyDescent="0.25">
      <c r="A73" s="190" t="s">
        <v>9</v>
      </c>
      <c r="B73" s="249">
        <v>2928</v>
      </c>
      <c r="C73" s="176">
        <v>3052</v>
      </c>
      <c r="D73" s="176">
        <v>2926</v>
      </c>
      <c r="E73" s="176">
        <v>3227</v>
      </c>
      <c r="F73" s="176">
        <v>2590</v>
      </c>
      <c r="G73" s="176">
        <v>2786</v>
      </c>
      <c r="H73" s="177">
        <v>3025</v>
      </c>
      <c r="I73" s="261">
        <v>2524</v>
      </c>
      <c r="J73" s="262">
        <v>2338</v>
      </c>
      <c r="K73" s="251">
        <f t="shared" si="1"/>
        <v>-7.3692551505546752E-2</v>
      </c>
    </row>
    <row r="74" spans="1:11" ht="16.899999999999999" customHeight="1" x14ac:dyDescent="0.25">
      <c r="A74" s="190" t="s">
        <v>52</v>
      </c>
      <c r="B74" s="249">
        <v>2448</v>
      </c>
      <c r="C74" s="176">
        <v>2717</v>
      </c>
      <c r="D74" s="176">
        <v>3118</v>
      </c>
      <c r="E74" s="176">
        <v>3075</v>
      </c>
      <c r="F74" s="176">
        <v>2953</v>
      </c>
      <c r="G74" s="176">
        <v>2925</v>
      </c>
      <c r="H74" s="177">
        <v>2690</v>
      </c>
      <c r="I74" s="261">
        <v>2203</v>
      </c>
      <c r="J74" s="262">
        <v>2686</v>
      </c>
      <c r="K74" s="251">
        <f t="shared" si="1"/>
        <v>0.21924648206990469</v>
      </c>
    </row>
    <row r="75" spans="1:11" ht="16.899999999999999" customHeight="1" x14ac:dyDescent="0.25">
      <c r="A75" s="190" t="s">
        <v>8</v>
      </c>
      <c r="B75" s="249">
        <v>2741</v>
      </c>
      <c r="C75" s="176">
        <v>2575</v>
      </c>
      <c r="D75" s="176">
        <v>2505</v>
      </c>
      <c r="E75" s="176">
        <v>2455</v>
      </c>
      <c r="F75" s="176">
        <v>2487</v>
      </c>
      <c r="G75" s="176">
        <v>2558</v>
      </c>
      <c r="H75" s="177">
        <v>2561</v>
      </c>
      <c r="I75" s="261">
        <v>2113</v>
      </c>
      <c r="J75" s="262">
        <v>2322</v>
      </c>
      <c r="K75" s="251">
        <f t="shared" si="1"/>
        <v>9.8911500236630381E-2</v>
      </c>
    </row>
    <row r="76" spans="1:11" ht="16.899999999999999" customHeight="1" x14ac:dyDescent="0.25">
      <c r="A76" s="190" t="s">
        <v>28</v>
      </c>
      <c r="B76" s="249">
        <v>1933</v>
      </c>
      <c r="C76" s="176">
        <v>1796</v>
      </c>
      <c r="D76" s="176">
        <v>1855</v>
      </c>
      <c r="E76" s="176">
        <v>1926</v>
      </c>
      <c r="F76" s="176">
        <v>2118</v>
      </c>
      <c r="G76" s="176">
        <v>1794</v>
      </c>
      <c r="H76" s="177">
        <v>2123</v>
      </c>
      <c r="I76" s="261">
        <v>1744</v>
      </c>
      <c r="J76" s="262">
        <v>1597</v>
      </c>
      <c r="K76" s="251">
        <f t="shared" si="1"/>
        <v>-8.4288990825688068E-2</v>
      </c>
    </row>
    <row r="77" spans="1:11" ht="16.899999999999999" customHeight="1" x14ac:dyDescent="0.25">
      <c r="A77" s="208" t="s">
        <v>53</v>
      </c>
      <c r="B77" s="249">
        <v>1297</v>
      </c>
      <c r="C77" s="176">
        <v>1277</v>
      </c>
      <c r="D77" s="176">
        <v>1533</v>
      </c>
      <c r="E77" s="176">
        <v>1424</v>
      </c>
      <c r="F77" s="176">
        <v>1718</v>
      </c>
      <c r="G77" s="176">
        <v>1794</v>
      </c>
      <c r="H77" s="177">
        <v>2339</v>
      </c>
      <c r="I77" s="261">
        <v>1826</v>
      </c>
      <c r="J77" s="262">
        <v>1883</v>
      </c>
      <c r="K77" s="251">
        <f t="shared" si="1"/>
        <v>3.12157721796276E-2</v>
      </c>
    </row>
    <row r="78" spans="1:11" ht="16.899999999999999" customHeight="1" x14ac:dyDescent="0.25">
      <c r="A78" s="190" t="s">
        <v>22</v>
      </c>
      <c r="B78" s="249">
        <v>1127</v>
      </c>
      <c r="C78" s="176">
        <v>1344</v>
      </c>
      <c r="D78" s="176">
        <v>1157</v>
      </c>
      <c r="E78" s="176">
        <v>1085</v>
      </c>
      <c r="F78" s="176">
        <v>1423</v>
      </c>
      <c r="G78" s="176">
        <v>1861</v>
      </c>
      <c r="H78" s="177">
        <v>2114</v>
      </c>
      <c r="I78" s="261">
        <v>1723</v>
      </c>
      <c r="J78" s="262">
        <v>1879</v>
      </c>
      <c r="K78" s="251">
        <f t="shared" si="1"/>
        <v>9.0539756239117822E-2</v>
      </c>
    </row>
    <row r="79" spans="1:11" ht="16.899999999999999" customHeight="1" x14ac:dyDescent="0.25">
      <c r="A79" s="190" t="s">
        <v>7</v>
      </c>
      <c r="B79" s="249">
        <v>560</v>
      </c>
      <c r="C79" s="176">
        <v>651</v>
      </c>
      <c r="D79" s="176">
        <v>812</v>
      </c>
      <c r="E79" s="176">
        <v>1024</v>
      </c>
      <c r="F79" s="176">
        <v>1371</v>
      </c>
      <c r="G79" s="176">
        <v>1450</v>
      </c>
      <c r="H79" s="177">
        <v>1792</v>
      </c>
      <c r="I79" s="261">
        <v>1450</v>
      </c>
      <c r="J79" s="262">
        <v>1943</v>
      </c>
      <c r="K79" s="251">
        <f t="shared" si="1"/>
        <v>0.34</v>
      </c>
    </row>
    <row r="80" spans="1:11" ht="16.899999999999999" customHeight="1" x14ac:dyDescent="0.25">
      <c r="A80" s="190" t="s">
        <v>33</v>
      </c>
      <c r="B80" s="249">
        <v>1191</v>
      </c>
      <c r="C80" s="176">
        <v>1047</v>
      </c>
      <c r="D80" s="176">
        <v>1097</v>
      </c>
      <c r="E80" s="176">
        <v>1069</v>
      </c>
      <c r="F80" s="176">
        <v>1269</v>
      </c>
      <c r="G80" s="176">
        <v>1525</v>
      </c>
      <c r="H80" s="177">
        <v>1591</v>
      </c>
      <c r="I80" s="261">
        <v>1313</v>
      </c>
      <c r="J80" s="262">
        <v>1477</v>
      </c>
      <c r="K80" s="251">
        <f t="shared" si="1"/>
        <v>0.12490479817212491</v>
      </c>
    </row>
    <row r="81" spans="1:11" ht="16.899999999999999" customHeight="1" x14ac:dyDescent="0.25">
      <c r="A81" s="193" t="s">
        <v>17</v>
      </c>
      <c r="B81" s="249">
        <v>2219</v>
      </c>
      <c r="C81" s="176">
        <v>1643</v>
      </c>
      <c r="D81" s="176">
        <v>1618</v>
      </c>
      <c r="E81" s="176">
        <v>1600</v>
      </c>
      <c r="F81" s="176">
        <v>1623</v>
      </c>
      <c r="G81" s="176">
        <v>1675</v>
      </c>
      <c r="H81" s="177">
        <v>1809</v>
      </c>
      <c r="I81" s="261">
        <v>1452</v>
      </c>
      <c r="J81" s="262">
        <v>1720</v>
      </c>
      <c r="K81" s="251">
        <f t="shared" si="1"/>
        <v>0.18457300275482094</v>
      </c>
    </row>
    <row r="82" spans="1:11" ht="16.899999999999999" customHeight="1" x14ac:dyDescent="0.25">
      <c r="A82" s="190" t="s">
        <v>24</v>
      </c>
      <c r="B82" s="249">
        <v>946</v>
      </c>
      <c r="C82" s="176">
        <v>1126</v>
      </c>
      <c r="D82" s="176">
        <v>872</v>
      </c>
      <c r="E82" s="176">
        <v>973</v>
      </c>
      <c r="F82" s="176">
        <v>1277</v>
      </c>
      <c r="G82" s="176">
        <v>1444</v>
      </c>
      <c r="H82" s="177">
        <v>1489</v>
      </c>
      <c r="I82" s="261">
        <v>1236</v>
      </c>
      <c r="J82" s="262">
        <v>1174</v>
      </c>
      <c r="K82" s="251">
        <f t="shared" si="1"/>
        <v>-5.0161812297734629E-2</v>
      </c>
    </row>
    <row r="83" spans="1:11" ht="16.899999999999999" customHeight="1" x14ac:dyDescent="0.25">
      <c r="A83" s="190" t="s">
        <v>51</v>
      </c>
      <c r="B83" s="249">
        <v>410</v>
      </c>
      <c r="C83" s="176">
        <v>341</v>
      </c>
      <c r="D83" s="176">
        <v>393</v>
      </c>
      <c r="E83" s="176">
        <v>512</v>
      </c>
      <c r="F83" s="176">
        <v>723</v>
      </c>
      <c r="G83" s="176">
        <v>868</v>
      </c>
      <c r="H83" s="177">
        <v>1054</v>
      </c>
      <c r="I83" s="261">
        <v>868</v>
      </c>
      <c r="J83" s="262">
        <v>649</v>
      </c>
      <c r="K83" s="251">
        <f t="shared" si="1"/>
        <v>-0.25230414746543778</v>
      </c>
    </row>
    <row r="84" spans="1:11" ht="16.899999999999999" customHeight="1" x14ac:dyDescent="0.25">
      <c r="A84" s="190" t="s">
        <v>49</v>
      </c>
      <c r="B84" s="249">
        <v>58</v>
      </c>
      <c r="C84" s="176">
        <v>62</v>
      </c>
      <c r="D84" s="176">
        <v>119</v>
      </c>
      <c r="E84" s="176">
        <v>177</v>
      </c>
      <c r="F84" s="176">
        <v>222</v>
      </c>
      <c r="G84" s="176">
        <v>238</v>
      </c>
      <c r="H84" s="177">
        <v>825</v>
      </c>
      <c r="I84" s="261">
        <v>730</v>
      </c>
      <c r="J84" s="262">
        <v>1069</v>
      </c>
      <c r="K84" s="251">
        <f t="shared" si="1"/>
        <v>0.4643835616438356</v>
      </c>
    </row>
    <row r="85" spans="1:11" ht="16.899999999999999" customHeight="1" x14ac:dyDescent="0.25">
      <c r="A85" s="190" t="s">
        <v>54</v>
      </c>
      <c r="B85" s="249">
        <v>390</v>
      </c>
      <c r="C85" s="176">
        <v>431</v>
      </c>
      <c r="D85" s="176">
        <v>301</v>
      </c>
      <c r="E85" s="176">
        <v>373</v>
      </c>
      <c r="F85" s="176">
        <v>743</v>
      </c>
      <c r="G85" s="176">
        <v>827</v>
      </c>
      <c r="H85" s="177">
        <v>827</v>
      </c>
      <c r="I85" s="261">
        <v>672</v>
      </c>
      <c r="J85" s="262">
        <v>859</v>
      </c>
      <c r="K85" s="251">
        <f t="shared" si="1"/>
        <v>0.27827380952380953</v>
      </c>
    </row>
    <row r="86" spans="1:11" ht="16.899999999999999" customHeight="1" x14ac:dyDescent="0.25">
      <c r="A86" s="190" t="s">
        <v>13</v>
      </c>
      <c r="B86" s="249">
        <v>2038</v>
      </c>
      <c r="C86" s="176">
        <v>1573</v>
      </c>
      <c r="D86" s="176">
        <v>1768</v>
      </c>
      <c r="E86" s="176">
        <v>1462</v>
      </c>
      <c r="F86" s="176">
        <v>1297</v>
      </c>
      <c r="G86" s="176">
        <v>1047</v>
      </c>
      <c r="H86" s="177">
        <v>866</v>
      </c>
      <c r="I86" s="261">
        <v>698</v>
      </c>
      <c r="J86" s="262">
        <v>1049</v>
      </c>
      <c r="K86" s="251">
        <f t="shared" si="1"/>
        <v>0.50286532951289398</v>
      </c>
    </row>
    <row r="87" spans="1:11" ht="16.899999999999999" customHeight="1" x14ac:dyDescent="0.25">
      <c r="A87" s="190" t="s">
        <v>43</v>
      </c>
      <c r="B87" s="249">
        <v>400</v>
      </c>
      <c r="C87" s="176">
        <v>562</v>
      </c>
      <c r="D87" s="176">
        <v>482</v>
      </c>
      <c r="E87" s="176">
        <v>594</v>
      </c>
      <c r="F87" s="176">
        <v>900</v>
      </c>
      <c r="G87" s="176">
        <v>680</v>
      </c>
      <c r="H87" s="177">
        <v>711</v>
      </c>
      <c r="I87" s="261">
        <v>566</v>
      </c>
      <c r="J87" s="262">
        <v>705</v>
      </c>
      <c r="K87" s="251">
        <f t="shared" si="1"/>
        <v>0.24558303886925795</v>
      </c>
    </row>
    <row r="88" spans="1:11" ht="16.899999999999999" customHeight="1" x14ac:dyDescent="0.25">
      <c r="A88" s="190" t="s">
        <v>36</v>
      </c>
      <c r="B88" s="249">
        <v>307</v>
      </c>
      <c r="C88" s="176">
        <v>322</v>
      </c>
      <c r="D88" s="176">
        <v>313</v>
      </c>
      <c r="E88" s="176">
        <v>465</v>
      </c>
      <c r="F88" s="176">
        <v>524</v>
      </c>
      <c r="G88" s="176">
        <v>561</v>
      </c>
      <c r="H88" s="177">
        <v>574</v>
      </c>
      <c r="I88" s="261">
        <v>466</v>
      </c>
      <c r="J88" s="262">
        <v>825</v>
      </c>
      <c r="K88" s="251">
        <f t="shared" si="1"/>
        <v>0.77038626609442062</v>
      </c>
    </row>
    <row r="89" spans="1:11" ht="16.899999999999999" customHeight="1" x14ac:dyDescent="0.25">
      <c r="A89" s="190" t="s">
        <v>27</v>
      </c>
      <c r="B89" s="249">
        <v>237</v>
      </c>
      <c r="C89" s="176">
        <v>336</v>
      </c>
      <c r="D89" s="176">
        <v>542</v>
      </c>
      <c r="E89" s="176">
        <v>785</v>
      </c>
      <c r="F89" s="176">
        <v>630</v>
      </c>
      <c r="G89" s="176">
        <v>202</v>
      </c>
      <c r="H89" s="177">
        <v>459</v>
      </c>
      <c r="I89" s="261">
        <v>414</v>
      </c>
      <c r="J89" s="262">
        <v>166</v>
      </c>
      <c r="K89" s="251">
        <f t="shared" si="1"/>
        <v>-0.59903381642512077</v>
      </c>
    </row>
    <row r="90" spans="1:11" ht="16.899999999999999" customHeight="1" x14ac:dyDescent="0.25">
      <c r="A90" s="190" t="s">
        <v>44</v>
      </c>
      <c r="B90" s="249">
        <v>264</v>
      </c>
      <c r="C90" s="176">
        <v>151</v>
      </c>
      <c r="D90" s="176">
        <v>242</v>
      </c>
      <c r="E90" s="176">
        <v>245</v>
      </c>
      <c r="F90" s="176">
        <v>392</v>
      </c>
      <c r="G90" s="176">
        <v>466</v>
      </c>
      <c r="H90" s="177">
        <v>647</v>
      </c>
      <c r="I90" s="261">
        <v>501</v>
      </c>
      <c r="J90" s="262">
        <v>712</v>
      </c>
      <c r="K90" s="251">
        <f t="shared" si="1"/>
        <v>0.42115768463073855</v>
      </c>
    </row>
    <row r="91" spans="1:11" ht="16.899999999999999" customHeight="1" x14ac:dyDescent="0.25">
      <c r="A91" s="190" t="s">
        <v>30</v>
      </c>
      <c r="B91" s="249">
        <v>425</v>
      </c>
      <c r="C91" s="176">
        <v>736</v>
      </c>
      <c r="D91" s="176">
        <v>383</v>
      </c>
      <c r="E91" s="176">
        <v>375</v>
      </c>
      <c r="F91" s="176">
        <v>378</v>
      </c>
      <c r="G91" s="176">
        <v>379</v>
      </c>
      <c r="H91" s="177">
        <v>287</v>
      </c>
      <c r="I91" s="261">
        <v>235</v>
      </c>
      <c r="J91" s="262">
        <v>177</v>
      </c>
      <c r="K91" s="251">
        <f t="shared" si="1"/>
        <v>-0.24680851063829787</v>
      </c>
    </row>
    <row r="92" spans="1:11" ht="16.899999999999999" customHeight="1" x14ac:dyDescent="0.25">
      <c r="A92" s="190" t="s">
        <v>60</v>
      </c>
      <c r="B92" s="249">
        <v>167</v>
      </c>
      <c r="C92" s="176">
        <v>169</v>
      </c>
      <c r="D92" s="176">
        <v>269</v>
      </c>
      <c r="E92" s="176">
        <v>245</v>
      </c>
      <c r="F92" s="176">
        <v>209</v>
      </c>
      <c r="G92" s="176">
        <v>101</v>
      </c>
      <c r="H92" s="177">
        <v>184</v>
      </c>
      <c r="I92" s="261">
        <v>153</v>
      </c>
      <c r="J92" s="262">
        <v>108</v>
      </c>
      <c r="K92" s="251">
        <f t="shared" si="1"/>
        <v>-0.29411764705882354</v>
      </c>
    </row>
    <row r="93" spans="1:11" ht="16.899999999999999" customHeight="1" x14ac:dyDescent="0.25">
      <c r="A93" s="190" t="s">
        <v>37</v>
      </c>
      <c r="B93" s="249">
        <v>149</v>
      </c>
      <c r="C93" s="176">
        <v>50</v>
      </c>
      <c r="D93" s="176">
        <v>118</v>
      </c>
      <c r="E93" s="176">
        <v>42</v>
      </c>
      <c r="F93" s="176">
        <v>106</v>
      </c>
      <c r="G93" s="176">
        <v>94</v>
      </c>
      <c r="H93" s="177">
        <v>177</v>
      </c>
      <c r="I93" s="261">
        <v>151</v>
      </c>
      <c r="J93" s="262">
        <v>100</v>
      </c>
      <c r="K93" s="251">
        <f t="shared" si="1"/>
        <v>-0.33774834437086093</v>
      </c>
    </row>
    <row r="94" spans="1:11" ht="16.899999999999999" customHeight="1" x14ac:dyDescent="0.25">
      <c r="A94" s="190" t="s">
        <v>58</v>
      </c>
      <c r="B94" s="249">
        <v>27</v>
      </c>
      <c r="C94" s="176">
        <v>52</v>
      </c>
      <c r="D94" s="176">
        <v>80</v>
      </c>
      <c r="E94" s="176">
        <v>95</v>
      </c>
      <c r="F94" s="176">
        <v>115</v>
      </c>
      <c r="G94" s="176">
        <v>122</v>
      </c>
      <c r="H94" s="177">
        <v>99</v>
      </c>
      <c r="I94" s="261">
        <v>82</v>
      </c>
      <c r="J94" s="262">
        <v>59</v>
      </c>
      <c r="K94" s="251">
        <f t="shared" si="1"/>
        <v>-0.28048780487804881</v>
      </c>
    </row>
    <row r="95" spans="1:11" ht="16.899999999999999" customHeight="1" x14ac:dyDescent="0.25">
      <c r="A95" s="190" t="s">
        <v>55</v>
      </c>
      <c r="B95" s="249">
        <v>3</v>
      </c>
      <c r="C95" s="176">
        <v>18</v>
      </c>
      <c r="D95" s="176">
        <v>6</v>
      </c>
      <c r="E95" s="176">
        <v>21</v>
      </c>
      <c r="F95" s="176">
        <v>98</v>
      </c>
      <c r="G95" s="176">
        <v>89</v>
      </c>
      <c r="H95" s="177">
        <v>43</v>
      </c>
      <c r="I95" s="261">
        <v>43</v>
      </c>
      <c r="J95" s="262">
        <v>26</v>
      </c>
      <c r="K95" s="251">
        <f t="shared" si="1"/>
        <v>-0.39534883720930231</v>
      </c>
    </row>
    <row r="96" spans="1:11" ht="16.899999999999999" customHeight="1" thickBot="1" x14ac:dyDescent="0.3">
      <c r="A96" s="194" t="s">
        <v>67</v>
      </c>
      <c r="B96" s="249">
        <v>0</v>
      </c>
      <c r="C96" s="176">
        <v>0</v>
      </c>
      <c r="D96" s="176">
        <v>2</v>
      </c>
      <c r="E96" s="176">
        <v>5</v>
      </c>
      <c r="F96" s="176">
        <v>15</v>
      </c>
      <c r="G96" s="176">
        <v>2</v>
      </c>
      <c r="H96" s="177">
        <v>2</v>
      </c>
      <c r="I96" s="261">
        <v>2</v>
      </c>
      <c r="J96" s="262">
        <v>0</v>
      </c>
      <c r="K96" s="251">
        <f t="shared" si="1"/>
        <v>-1</v>
      </c>
    </row>
    <row r="97" spans="1:11" ht="16.5" thickBot="1" x14ac:dyDescent="0.3">
      <c r="A97" s="189" t="s">
        <v>70</v>
      </c>
      <c r="B97" s="200">
        <v>127361</v>
      </c>
      <c r="C97" s="201">
        <v>138554</v>
      </c>
      <c r="D97" s="206">
        <v>137237</v>
      </c>
      <c r="E97" s="206">
        <v>143757</v>
      </c>
      <c r="F97" s="206">
        <v>159782</v>
      </c>
      <c r="G97" s="206">
        <v>163624</v>
      </c>
      <c r="H97" s="207">
        <v>175661</v>
      </c>
      <c r="I97" s="181">
        <v>144994</v>
      </c>
      <c r="J97" s="181">
        <v>155977</v>
      </c>
      <c r="K97" s="257">
        <f>(J97-I97)/I97</f>
        <v>7.5747961984633849E-2</v>
      </c>
    </row>
    <row r="98" spans="1:11" x14ac:dyDescent="0.25"/>
    <row r="99" spans="1:11" ht="16.5" thickBot="1" x14ac:dyDescent="0.3"/>
    <row r="100" spans="1:11" ht="16.5" thickBot="1" x14ac:dyDescent="0.3">
      <c r="A100" s="732" t="s">
        <v>79</v>
      </c>
      <c r="B100" s="733"/>
      <c r="C100" s="733"/>
      <c r="D100" s="733"/>
      <c r="E100" s="733"/>
      <c r="F100" s="733"/>
      <c r="G100" s="733"/>
      <c r="H100" s="733"/>
      <c r="I100" s="733"/>
      <c r="J100" s="734"/>
      <c r="K100" s="735"/>
    </row>
    <row r="101" spans="1:11" ht="16.5" thickBot="1" x14ac:dyDescent="0.3">
      <c r="A101" s="197" t="s">
        <v>1</v>
      </c>
      <c r="B101" s="198">
        <v>2010</v>
      </c>
      <c r="C101" s="198">
        <v>2011</v>
      </c>
      <c r="D101" s="199">
        <v>2012</v>
      </c>
      <c r="E101" s="199">
        <v>2013</v>
      </c>
      <c r="F101" s="133">
        <v>2014</v>
      </c>
      <c r="G101" s="133">
        <v>2015</v>
      </c>
      <c r="H101" s="145">
        <v>2016</v>
      </c>
      <c r="I101" s="339" t="s">
        <v>222</v>
      </c>
      <c r="J101" s="339" t="s">
        <v>223</v>
      </c>
      <c r="K101" s="338" t="s">
        <v>2</v>
      </c>
    </row>
    <row r="102" spans="1:11" x14ac:dyDescent="0.25">
      <c r="A102" s="195" t="s">
        <v>11</v>
      </c>
      <c r="B102" s="249">
        <v>4743</v>
      </c>
      <c r="C102" s="176">
        <v>9683</v>
      </c>
      <c r="D102" s="176">
        <v>14960</v>
      </c>
      <c r="E102" s="176">
        <v>17501</v>
      </c>
      <c r="F102" s="176">
        <v>22559</v>
      </c>
      <c r="G102" s="176">
        <v>21492</v>
      </c>
      <c r="H102" s="177">
        <v>21936</v>
      </c>
      <c r="I102" s="261">
        <v>18075</v>
      </c>
      <c r="J102" s="262">
        <v>18258</v>
      </c>
      <c r="K102" s="251">
        <f t="shared" ref="K102" si="2">(J102-I102)/I102</f>
        <v>1.0124481327800829E-2</v>
      </c>
    </row>
    <row r="103" spans="1:11" x14ac:dyDescent="0.25">
      <c r="A103" s="191" t="s">
        <v>15</v>
      </c>
      <c r="B103" s="249">
        <v>12352</v>
      </c>
      <c r="C103" s="176">
        <v>13260</v>
      </c>
      <c r="D103" s="176">
        <v>18845</v>
      </c>
      <c r="E103" s="176">
        <v>21584</v>
      </c>
      <c r="F103" s="176">
        <v>23330</v>
      </c>
      <c r="G103" s="176">
        <v>18295</v>
      </c>
      <c r="H103" s="177">
        <v>9303</v>
      </c>
      <c r="I103" s="261">
        <v>7533</v>
      </c>
      <c r="J103" s="262">
        <v>10574</v>
      </c>
      <c r="K103" s="251">
        <f t="shared" ref="K103:K114" si="3">(J103-I103)/I103</f>
        <v>0.40369042878003453</v>
      </c>
    </row>
    <row r="104" spans="1:11" x14ac:dyDescent="0.25">
      <c r="A104" s="190" t="s">
        <v>16</v>
      </c>
      <c r="B104" s="249">
        <v>977</v>
      </c>
      <c r="C104" s="176">
        <v>2427</v>
      </c>
      <c r="D104" s="176">
        <v>3342</v>
      </c>
      <c r="E104" s="176">
        <v>4436</v>
      </c>
      <c r="F104" s="176">
        <v>5891</v>
      </c>
      <c r="G104" s="176">
        <v>6458</v>
      </c>
      <c r="H104" s="177">
        <v>4988</v>
      </c>
      <c r="I104" s="261">
        <v>4133</v>
      </c>
      <c r="J104" s="262">
        <v>2180</v>
      </c>
      <c r="K104" s="251">
        <f t="shared" si="3"/>
        <v>-0.47253810791192841</v>
      </c>
    </row>
    <row r="105" spans="1:11" x14ac:dyDescent="0.25">
      <c r="A105" s="190" t="s">
        <v>56</v>
      </c>
      <c r="B105" s="249">
        <v>2371</v>
      </c>
      <c r="C105" s="176">
        <v>5594</v>
      </c>
      <c r="D105" s="176">
        <v>6170</v>
      </c>
      <c r="E105" s="176">
        <v>6078</v>
      </c>
      <c r="F105" s="176">
        <v>5023</v>
      </c>
      <c r="G105" s="176">
        <v>4976</v>
      </c>
      <c r="H105" s="177">
        <v>5112</v>
      </c>
      <c r="I105" s="261">
        <v>4315</v>
      </c>
      <c r="J105" s="262">
        <v>3292</v>
      </c>
      <c r="K105" s="251">
        <f t="shared" si="3"/>
        <v>-0.23707995365005793</v>
      </c>
    </row>
    <row r="106" spans="1:11" x14ac:dyDescent="0.25">
      <c r="A106" s="191" t="s">
        <v>134</v>
      </c>
      <c r="B106" s="249">
        <v>174</v>
      </c>
      <c r="C106" s="176">
        <v>367</v>
      </c>
      <c r="D106" s="176">
        <v>548</v>
      </c>
      <c r="E106" s="176">
        <v>1573</v>
      </c>
      <c r="F106" s="176">
        <v>4032</v>
      </c>
      <c r="G106" s="176">
        <v>5182</v>
      </c>
      <c r="H106" s="177">
        <v>4946</v>
      </c>
      <c r="I106" s="261">
        <v>3944</v>
      </c>
      <c r="J106" s="262">
        <v>4823</v>
      </c>
      <c r="K106" s="251">
        <f t="shared" si="3"/>
        <v>0.22287018255578092</v>
      </c>
    </row>
    <row r="107" spans="1:11" x14ac:dyDescent="0.25">
      <c r="A107" s="190" t="s">
        <v>34</v>
      </c>
      <c r="B107" s="249">
        <v>2338</v>
      </c>
      <c r="C107" s="176">
        <v>1676</v>
      </c>
      <c r="D107" s="176">
        <v>2039</v>
      </c>
      <c r="E107" s="176">
        <v>2814</v>
      </c>
      <c r="F107" s="176">
        <v>3119</v>
      </c>
      <c r="G107" s="176">
        <v>3522</v>
      </c>
      <c r="H107" s="177">
        <v>4002</v>
      </c>
      <c r="I107" s="261">
        <v>3271</v>
      </c>
      <c r="J107" s="262">
        <v>4320</v>
      </c>
      <c r="K107" s="251">
        <f t="shared" si="3"/>
        <v>0.3206970345460104</v>
      </c>
    </row>
    <row r="108" spans="1:11" x14ac:dyDescent="0.25">
      <c r="A108" s="191" t="s">
        <v>14</v>
      </c>
      <c r="B108" s="249">
        <v>1427</v>
      </c>
      <c r="C108" s="176">
        <v>1095</v>
      </c>
      <c r="D108" s="176">
        <v>1371</v>
      </c>
      <c r="E108" s="176">
        <v>1855</v>
      </c>
      <c r="F108" s="176">
        <v>3027</v>
      </c>
      <c r="G108" s="176">
        <v>2305</v>
      </c>
      <c r="H108" s="177">
        <v>4809</v>
      </c>
      <c r="I108" s="261">
        <v>3259</v>
      </c>
      <c r="J108" s="262">
        <v>3585</v>
      </c>
      <c r="K108" s="251">
        <f t="shared" si="3"/>
        <v>0.10003068425897514</v>
      </c>
    </row>
    <row r="109" spans="1:11" x14ac:dyDescent="0.25">
      <c r="A109" s="190" t="s">
        <v>48</v>
      </c>
      <c r="B109" s="249">
        <v>490</v>
      </c>
      <c r="C109" s="176">
        <v>895</v>
      </c>
      <c r="D109" s="176">
        <v>1378</v>
      </c>
      <c r="E109" s="176">
        <v>2196</v>
      </c>
      <c r="F109" s="176">
        <v>2416</v>
      </c>
      <c r="G109" s="176">
        <v>1814</v>
      </c>
      <c r="H109" s="177">
        <v>1692</v>
      </c>
      <c r="I109" s="261">
        <v>1286</v>
      </c>
      <c r="J109" s="262">
        <v>1296</v>
      </c>
      <c r="K109" s="251">
        <f t="shared" si="3"/>
        <v>7.7760497667185074E-3</v>
      </c>
    </row>
    <row r="110" spans="1:11" x14ac:dyDescent="0.25">
      <c r="A110" s="190" t="s">
        <v>47</v>
      </c>
      <c r="B110" s="249">
        <v>463</v>
      </c>
      <c r="C110" s="176">
        <v>677</v>
      </c>
      <c r="D110" s="176">
        <v>940</v>
      </c>
      <c r="E110" s="176">
        <v>943</v>
      </c>
      <c r="F110" s="176">
        <v>1444</v>
      </c>
      <c r="G110" s="176">
        <v>1200</v>
      </c>
      <c r="H110" s="177">
        <v>953</v>
      </c>
      <c r="I110" s="261">
        <v>697</v>
      </c>
      <c r="J110" s="262">
        <v>654</v>
      </c>
      <c r="K110" s="251">
        <f t="shared" si="3"/>
        <v>-6.1692969870875178E-2</v>
      </c>
    </row>
    <row r="111" spans="1:11" x14ac:dyDescent="0.25">
      <c r="A111" s="190" t="s">
        <v>32</v>
      </c>
      <c r="B111" s="249">
        <v>692</v>
      </c>
      <c r="C111" s="176">
        <v>513</v>
      </c>
      <c r="D111" s="176">
        <v>671</v>
      </c>
      <c r="E111" s="176">
        <v>410</v>
      </c>
      <c r="F111" s="176">
        <v>284</v>
      </c>
      <c r="G111" s="176">
        <v>203</v>
      </c>
      <c r="H111" s="177">
        <v>120</v>
      </c>
      <c r="I111" s="261">
        <v>105</v>
      </c>
      <c r="J111" s="262">
        <v>85</v>
      </c>
      <c r="K111" s="251">
        <f t="shared" si="3"/>
        <v>-0.19047619047619047</v>
      </c>
    </row>
    <row r="112" spans="1:11" x14ac:dyDescent="0.25">
      <c r="A112" s="190" t="s">
        <v>3</v>
      </c>
      <c r="B112" s="249">
        <v>564</v>
      </c>
      <c r="C112" s="176">
        <v>42</v>
      </c>
      <c r="D112" s="176">
        <v>63</v>
      </c>
      <c r="E112" s="176">
        <v>24</v>
      </c>
      <c r="F112" s="176">
        <v>44</v>
      </c>
      <c r="G112" s="176">
        <v>55</v>
      </c>
      <c r="H112" s="177">
        <v>38</v>
      </c>
      <c r="I112" s="261">
        <v>21</v>
      </c>
      <c r="J112" s="262">
        <v>115</v>
      </c>
      <c r="K112" s="251">
        <f t="shared" si="3"/>
        <v>4.4761904761904763</v>
      </c>
    </row>
    <row r="113" spans="1:11" x14ac:dyDescent="0.25">
      <c r="A113" s="190" t="s">
        <v>59</v>
      </c>
      <c r="B113" s="249">
        <v>0</v>
      </c>
      <c r="C113" s="176">
        <v>1</v>
      </c>
      <c r="D113" s="176">
        <v>3</v>
      </c>
      <c r="E113" s="176">
        <v>5</v>
      </c>
      <c r="F113" s="176">
        <v>11</v>
      </c>
      <c r="G113" s="176">
        <v>5</v>
      </c>
      <c r="H113" s="177">
        <v>5</v>
      </c>
      <c r="I113" s="261">
        <v>3</v>
      </c>
      <c r="J113" s="262">
        <v>15</v>
      </c>
      <c r="K113" s="251">
        <f t="shared" si="3"/>
        <v>4</v>
      </c>
    </row>
    <row r="114" spans="1:11" ht="16.5" thickBot="1" x14ac:dyDescent="0.3">
      <c r="A114" s="235" t="s">
        <v>26</v>
      </c>
      <c r="B114" s="249">
        <v>1</v>
      </c>
      <c r="C114" s="176">
        <v>1</v>
      </c>
      <c r="D114" s="176">
        <v>24</v>
      </c>
      <c r="E114" s="176">
        <v>9</v>
      </c>
      <c r="F114" s="176">
        <v>7</v>
      </c>
      <c r="G114" s="176">
        <v>0</v>
      </c>
      <c r="H114" s="177">
        <v>2</v>
      </c>
      <c r="I114" s="261">
        <v>2</v>
      </c>
      <c r="J114" s="262">
        <v>4</v>
      </c>
      <c r="K114" s="251">
        <f t="shared" si="3"/>
        <v>1</v>
      </c>
    </row>
    <row r="115" spans="1:11" ht="16.5" thickBot="1" x14ac:dyDescent="0.3">
      <c r="A115" s="259" t="s">
        <v>70</v>
      </c>
      <c r="B115" s="201">
        <v>26592</v>
      </c>
      <c r="C115" s="201">
        <v>36231</v>
      </c>
      <c r="D115" s="206">
        <v>50354</v>
      </c>
      <c r="E115" s="206">
        <v>59428</v>
      </c>
      <c r="F115" s="206">
        <v>71187</v>
      </c>
      <c r="G115" s="206">
        <v>65507</v>
      </c>
      <c r="H115" s="209">
        <v>57906</v>
      </c>
      <c r="I115" s="181">
        <v>46644</v>
      </c>
      <c r="J115" s="181">
        <v>49201</v>
      </c>
      <c r="K115" s="257">
        <f>(J115-I115)/I115</f>
        <v>5.4819483749249637E-2</v>
      </c>
    </row>
    <row r="116" spans="1:11" x14ac:dyDescent="0.25"/>
    <row r="117" spans="1:11" ht="16.5" thickBot="1" x14ac:dyDescent="0.3"/>
    <row r="118" spans="1:11" ht="16.5" thickBot="1" x14ac:dyDescent="0.3">
      <c r="A118" s="732" t="s">
        <v>80</v>
      </c>
      <c r="B118" s="733"/>
      <c r="C118" s="733"/>
      <c r="D118" s="733"/>
      <c r="E118" s="733"/>
      <c r="F118" s="733"/>
      <c r="G118" s="733"/>
      <c r="H118" s="733"/>
      <c r="I118" s="733"/>
      <c r="J118" s="734"/>
      <c r="K118" s="735"/>
    </row>
    <row r="119" spans="1:11" ht="16.5" thickBot="1" x14ac:dyDescent="0.3">
      <c r="A119" s="196" t="s">
        <v>1</v>
      </c>
      <c r="B119" s="197">
        <v>2010</v>
      </c>
      <c r="C119" s="198">
        <v>2011</v>
      </c>
      <c r="D119" s="199">
        <v>2012</v>
      </c>
      <c r="E119" s="199">
        <v>2013</v>
      </c>
      <c r="F119" s="133">
        <v>2014</v>
      </c>
      <c r="G119" s="133">
        <v>2015</v>
      </c>
      <c r="H119" s="145">
        <v>2016</v>
      </c>
      <c r="I119" s="339" t="s">
        <v>222</v>
      </c>
      <c r="J119" s="339" t="s">
        <v>223</v>
      </c>
      <c r="K119" s="338" t="s">
        <v>2</v>
      </c>
    </row>
    <row r="120" spans="1:11" x14ac:dyDescent="0.25">
      <c r="A120" s="195" t="s">
        <v>12</v>
      </c>
      <c r="B120" s="249">
        <v>21558</v>
      </c>
      <c r="C120" s="176">
        <v>25275</v>
      </c>
      <c r="D120" s="176">
        <v>33520</v>
      </c>
      <c r="E120" s="176">
        <v>33850</v>
      </c>
      <c r="F120" s="176">
        <v>32233</v>
      </c>
      <c r="G120" s="176">
        <v>31204</v>
      </c>
      <c r="H120" s="177">
        <v>39918</v>
      </c>
      <c r="I120" s="261">
        <v>30034</v>
      </c>
      <c r="J120" s="262">
        <v>31386</v>
      </c>
      <c r="K120" s="251">
        <f t="shared" ref="K120" si="4">(J120-I120)/I120</f>
        <v>4.5015648931211294E-2</v>
      </c>
    </row>
    <row r="121" spans="1:11" x14ac:dyDescent="0.25">
      <c r="A121" s="190" t="s">
        <v>41</v>
      </c>
      <c r="B121" s="249">
        <v>12728</v>
      </c>
      <c r="C121" s="176">
        <v>14973</v>
      </c>
      <c r="D121" s="176">
        <v>15480</v>
      </c>
      <c r="E121" s="176">
        <v>15822</v>
      </c>
      <c r="F121" s="176">
        <v>18105</v>
      </c>
      <c r="G121" s="176">
        <v>19068</v>
      </c>
      <c r="H121" s="177">
        <v>19809</v>
      </c>
      <c r="I121" s="261">
        <v>16088</v>
      </c>
      <c r="J121" s="262">
        <v>19206</v>
      </c>
      <c r="K121" s="251">
        <f t="shared" ref="K121:K128" si="5">(J121-I121)/I121</f>
        <v>0.19380905022376926</v>
      </c>
    </row>
    <row r="122" spans="1:11" x14ac:dyDescent="0.25">
      <c r="A122" s="190" t="s">
        <v>4</v>
      </c>
      <c r="B122" s="249">
        <v>15402</v>
      </c>
      <c r="C122" s="176">
        <v>16591</v>
      </c>
      <c r="D122" s="176">
        <v>25170</v>
      </c>
      <c r="E122" s="176">
        <v>21989</v>
      </c>
      <c r="F122" s="176">
        <v>15736</v>
      </c>
      <c r="G122" s="176">
        <v>8127</v>
      </c>
      <c r="H122" s="177">
        <v>6280</v>
      </c>
      <c r="I122" s="261">
        <v>4932</v>
      </c>
      <c r="J122" s="262">
        <v>6071</v>
      </c>
      <c r="K122" s="251">
        <f t="shared" si="5"/>
        <v>0.23094079480940793</v>
      </c>
    </row>
    <row r="123" spans="1:11" x14ac:dyDescent="0.25">
      <c r="A123" s="190" t="s">
        <v>45</v>
      </c>
      <c r="B123" s="249">
        <v>111</v>
      </c>
      <c r="C123" s="176">
        <v>131</v>
      </c>
      <c r="D123" s="176">
        <v>91</v>
      </c>
      <c r="E123" s="176">
        <v>166</v>
      </c>
      <c r="F123" s="176">
        <v>311</v>
      </c>
      <c r="G123" s="176">
        <v>393</v>
      </c>
      <c r="H123" s="177">
        <v>550</v>
      </c>
      <c r="I123" s="261">
        <v>468</v>
      </c>
      <c r="J123" s="262">
        <v>642</v>
      </c>
      <c r="K123" s="251">
        <f t="shared" si="5"/>
        <v>0.37179487179487181</v>
      </c>
    </row>
    <row r="124" spans="1:11" x14ac:dyDescent="0.25">
      <c r="A124" s="191" t="s">
        <v>10</v>
      </c>
      <c r="B124" s="249">
        <v>0</v>
      </c>
      <c r="C124" s="176">
        <v>10</v>
      </c>
      <c r="D124" s="176">
        <v>38</v>
      </c>
      <c r="E124" s="176">
        <v>0</v>
      </c>
      <c r="F124" s="176">
        <v>18</v>
      </c>
      <c r="G124" s="176">
        <v>26</v>
      </c>
      <c r="H124" s="177">
        <v>27</v>
      </c>
      <c r="I124" s="261">
        <v>22</v>
      </c>
      <c r="J124" s="262">
        <v>33</v>
      </c>
      <c r="K124" s="251">
        <f t="shared" si="5"/>
        <v>0.5</v>
      </c>
    </row>
    <row r="125" spans="1:11" x14ac:dyDescent="0.25">
      <c r="A125" s="190" t="s">
        <v>6</v>
      </c>
      <c r="B125" s="249">
        <v>4609</v>
      </c>
      <c r="C125" s="176">
        <v>10235</v>
      </c>
      <c r="D125" s="176">
        <v>7979</v>
      </c>
      <c r="E125" s="176">
        <v>55</v>
      </c>
      <c r="F125" s="176">
        <v>52</v>
      </c>
      <c r="G125" s="176">
        <v>10</v>
      </c>
      <c r="H125" s="177">
        <v>15</v>
      </c>
      <c r="I125" s="261">
        <v>13</v>
      </c>
      <c r="J125" s="262">
        <v>67</v>
      </c>
      <c r="K125" s="251">
        <f t="shared" si="5"/>
        <v>4.1538461538461542</v>
      </c>
    </row>
    <row r="126" spans="1:11" x14ac:dyDescent="0.25">
      <c r="A126" s="191" t="s">
        <v>42</v>
      </c>
      <c r="B126" s="249">
        <v>2238</v>
      </c>
      <c r="C126" s="176">
        <v>5142</v>
      </c>
      <c r="D126" s="176">
        <v>2796</v>
      </c>
      <c r="E126" s="176">
        <v>57</v>
      </c>
      <c r="F126" s="176">
        <v>43</v>
      </c>
      <c r="G126" s="176">
        <v>10</v>
      </c>
      <c r="H126" s="177">
        <v>3</v>
      </c>
      <c r="I126" s="261">
        <v>3</v>
      </c>
      <c r="J126" s="262">
        <v>1</v>
      </c>
      <c r="K126" s="251">
        <f t="shared" si="5"/>
        <v>-0.66666666666666663</v>
      </c>
    </row>
    <row r="127" spans="1:11" x14ac:dyDescent="0.25">
      <c r="A127" s="211" t="s">
        <v>62</v>
      </c>
      <c r="B127" s="249">
        <v>0</v>
      </c>
      <c r="C127" s="176">
        <v>0</v>
      </c>
      <c r="D127" s="176">
        <v>3</v>
      </c>
      <c r="E127" s="176">
        <v>4</v>
      </c>
      <c r="F127" s="176">
        <v>1</v>
      </c>
      <c r="G127" s="176">
        <v>1</v>
      </c>
      <c r="H127" s="177">
        <v>2</v>
      </c>
      <c r="I127" s="261">
        <v>2</v>
      </c>
      <c r="J127" s="262">
        <v>3</v>
      </c>
      <c r="K127" s="251">
        <f t="shared" si="5"/>
        <v>0.5</v>
      </c>
    </row>
    <row r="128" spans="1:11" ht="16.5" thickBot="1" x14ac:dyDescent="0.3">
      <c r="A128" s="190" t="s">
        <v>65</v>
      </c>
      <c r="B128" s="249">
        <v>83</v>
      </c>
      <c r="C128" s="176">
        <v>188</v>
      </c>
      <c r="D128" s="176">
        <v>767</v>
      </c>
      <c r="E128" s="176">
        <v>69</v>
      </c>
      <c r="F128" s="176">
        <v>17</v>
      </c>
      <c r="G128" s="176">
        <v>1</v>
      </c>
      <c r="H128" s="177">
        <v>21</v>
      </c>
      <c r="I128" s="261">
        <v>14</v>
      </c>
      <c r="J128" s="262">
        <v>167</v>
      </c>
      <c r="K128" s="251">
        <f t="shared" si="5"/>
        <v>10.928571428571429</v>
      </c>
    </row>
    <row r="129" spans="1:11" ht="16.5" thickBot="1" x14ac:dyDescent="0.3">
      <c r="A129" s="189" t="s">
        <v>70</v>
      </c>
      <c r="B129" s="204">
        <v>56729</v>
      </c>
      <c r="C129" s="205">
        <v>72594</v>
      </c>
      <c r="D129" s="210">
        <v>85999</v>
      </c>
      <c r="E129" s="210">
        <v>72016</v>
      </c>
      <c r="F129" s="210">
        <v>66528</v>
      </c>
      <c r="G129" s="210">
        <v>58842</v>
      </c>
      <c r="H129" s="258">
        <v>66625</v>
      </c>
      <c r="I129" s="181">
        <v>51576</v>
      </c>
      <c r="J129" s="181">
        <v>57576</v>
      </c>
      <c r="K129" s="257">
        <f>(J129-I129)/I129</f>
        <v>0.11633317822242904</v>
      </c>
    </row>
    <row r="130" spans="1:11" x14ac:dyDescent="0.25"/>
    <row r="131" spans="1:11" hidden="1" x14ac:dyDescent="0.25"/>
    <row r="132" spans="1:11" hidden="1" x14ac:dyDescent="0.25"/>
    <row r="133" spans="1:11" hidden="1" x14ac:dyDescent="0.25"/>
    <row r="134" spans="1:11" hidden="1" x14ac:dyDescent="0.25"/>
    <row r="135" spans="1:11" hidden="1" x14ac:dyDescent="0.25"/>
    <row r="136" spans="1:11" hidden="1" x14ac:dyDescent="0.25"/>
    <row r="137" spans="1:11" ht="8.25" hidden="1" customHeight="1" x14ac:dyDescent="0.25"/>
    <row r="138" spans="1:11" hidden="1" x14ac:dyDescent="0.25"/>
    <row r="139" spans="1:11" hidden="1" x14ac:dyDescent="0.25"/>
    <row r="140" spans="1:11" hidden="1" x14ac:dyDescent="0.25"/>
    <row r="141" spans="1:11" hidden="1" x14ac:dyDescent="0.25"/>
    <row r="142" spans="1:11" hidden="1" x14ac:dyDescent="0.25"/>
    <row r="143" spans="1:11" hidden="1" x14ac:dyDescent="0.25"/>
    <row r="144" spans="1:11" hidden="1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</sheetData>
  <autoFilter ref="A119:K128"/>
  <mergeCells count="4">
    <mergeCell ref="A1:K1"/>
    <mergeCell ref="A60:K60"/>
    <mergeCell ref="A100:K100"/>
    <mergeCell ref="A118:K118"/>
  </mergeCells>
  <pageMargins left="0.7" right="0.7" top="0.75" bottom="0.75" header="0.3" footer="0.3"/>
  <pageSetup paperSize="9" scale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K64"/>
  <sheetViews>
    <sheetView zoomScale="70" zoomScaleNormal="70" workbookViewId="0">
      <selection activeCell="G11" sqref="G11"/>
    </sheetView>
  </sheetViews>
  <sheetFormatPr defaultColWidth="8.85546875" defaultRowHeight="18.75" x14ac:dyDescent="0.3"/>
  <cols>
    <col min="1" max="1" width="31.85546875" style="24" customWidth="1"/>
    <col min="2" max="6" width="16.5703125" style="24" customWidth="1"/>
    <col min="7" max="7" width="21.7109375" style="24" customWidth="1"/>
    <col min="8" max="8" width="8.85546875" style="24" customWidth="1"/>
    <col min="9" max="9" width="21.7109375" style="24" customWidth="1"/>
    <col min="10" max="10" width="10.85546875" style="28" bestFit="1" customWidth="1"/>
    <col min="11" max="11" width="13.140625" style="138" customWidth="1"/>
    <col min="12" max="16384" width="8.85546875" style="24"/>
  </cols>
  <sheetData>
    <row r="1" spans="1:11" ht="19.5" thickBot="1" x14ac:dyDescent="0.35">
      <c r="A1" s="737" t="s">
        <v>81</v>
      </c>
      <c r="B1" s="738"/>
      <c r="C1" s="738"/>
      <c r="D1" s="738"/>
      <c r="E1" s="738"/>
      <c r="F1" s="738"/>
      <c r="G1" s="739"/>
      <c r="H1" s="739"/>
      <c r="I1" s="739"/>
      <c r="J1" s="739"/>
      <c r="K1" s="739"/>
    </row>
    <row r="2" spans="1:11" s="28" customFormat="1" ht="38.25" customHeight="1" thickBot="1" x14ac:dyDescent="0.3">
      <c r="A2" s="263" t="s">
        <v>82</v>
      </c>
      <c r="B2" s="264">
        <v>2012</v>
      </c>
      <c r="C2" s="264">
        <v>2013</v>
      </c>
      <c r="D2" s="265">
        <v>2014</v>
      </c>
      <c r="E2" s="266">
        <v>2015</v>
      </c>
      <c r="F2" s="367">
        <v>2016</v>
      </c>
      <c r="G2" s="366" t="str">
        <f>'YABANCI İHRAÇ'!I2</f>
        <v>Ocak-Ekim'16</v>
      </c>
      <c r="H2" s="367" t="s">
        <v>168</v>
      </c>
      <c r="I2" s="366" t="str">
        <f>'YABANCI İHRAÇ'!J2</f>
        <v>Ocak-Ekim'17</v>
      </c>
      <c r="J2" s="367" t="s">
        <v>168</v>
      </c>
      <c r="K2" s="392" t="s">
        <v>2</v>
      </c>
    </row>
    <row r="3" spans="1:11" ht="19.5" thickBot="1" x14ac:dyDescent="0.35">
      <c r="A3" s="267" t="s">
        <v>66</v>
      </c>
      <c r="B3" s="268">
        <v>1176557</v>
      </c>
      <c r="C3" s="268">
        <v>1255115</v>
      </c>
      <c r="D3" s="268">
        <v>1258287</v>
      </c>
      <c r="E3" s="268">
        <v>1198205</v>
      </c>
      <c r="F3" s="368">
        <v>1205577</v>
      </c>
      <c r="G3" s="370">
        <f>'TÜRK İHRAÇ'!O68</f>
        <v>971086</v>
      </c>
      <c r="H3" s="496">
        <f>G3/G62</f>
        <v>0.79354142270765693</v>
      </c>
      <c r="I3" s="370">
        <f>'TÜRK İHRAÇ'!P68</f>
        <v>1030471</v>
      </c>
      <c r="J3" s="496">
        <f>I3/I62</f>
        <v>0.79102770478828954</v>
      </c>
      <c r="K3" s="662">
        <f>(I3-G3)/G3</f>
        <v>6.1153183137229866E-2</v>
      </c>
    </row>
    <row r="4" spans="1:11" ht="19.5" thickBot="1" x14ac:dyDescent="0.35">
      <c r="A4" s="269" t="s">
        <v>84</v>
      </c>
      <c r="B4" s="270">
        <v>286052</v>
      </c>
      <c r="C4" s="270">
        <v>288529</v>
      </c>
      <c r="D4" s="270">
        <v>309744</v>
      </c>
      <c r="E4" s="270">
        <v>297340</v>
      </c>
      <c r="F4" s="369">
        <v>312069</v>
      </c>
      <c r="G4" s="371">
        <f>'YABANCI İHRAÇ'!I57</f>
        <v>252651</v>
      </c>
      <c r="H4" s="497">
        <f>G4/G62</f>
        <v>0.20645857729234304</v>
      </c>
      <c r="I4" s="369">
        <f>'YABANCI İHRAÇ'!J57</f>
        <v>272228</v>
      </c>
      <c r="J4" s="497">
        <f>I4/I62</f>
        <v>0.20897229521171046</v>
      </c>
      <c r="K4" s="372">
        <f>(I4-G4)/G4</f>
        <v>7.748633490467087E-2</v>
      </c>
    </row>
    <row r="5" spans="1:11" s="137" customFormat="1" ht="21" customHeight="1" x14ac:dyDescent="0.3">
      <c r="A5" s="376" t="s">
        <v>21</v>
      </c>
      <c r="B5" s="276">
        <v>62383</v>
      </c>
      <c r="C5" s="276">
        <v>60905</v>
      </c>
      <c r="D5" s="276">
        <v>62222</v>
      </c>
      <c r="E5" s="276">
        <v>61240</v>
      </c>
      <c r="F5" s="276">
        <v>62386</v>
      </c>
      <c r="G5" s="321">
        <v>51873</v>
      </c>
      <c r="H5" s="389">
        <f>G5/223496</f>
        <v>0.23209811361277161</v>
      </c>
      <c r="I5" s="322">
        <v>53745</v>
      </c>
      <c r="J5" s="391">
        <f>I5/239608</f>
        <v>0.22430386297619445</v>
      </c>
      <c r="K5" s="391">
        <f>(I5-G5)/G5</f>
        <v>3.6088138337863632E-2</v>
      </c>
    </row>
    <row r="6" spans="1:11" s="137" customFormat="1" x14ac:dyDescent="0.3">
      <c r="A6" s="377" t="s">
        <v>12</v>
      </c>
      <c r="B6" s="276">
        <v>33464</v>
      </c>
      <c r="C6" s="276">
        <v>33866</v>
      </c>
      <c r="D6" s="276">
        <v>32161</v>
      </c>
      <c r="E6" s="276">
        <v>31143</v>
      </c>
      <c r="F6" s="276">
        <v>39893</v>
      </c>
      <c r="G6" s="321">
        <v>30019</v>
      </c>
      <c r="H6" s="389">
        <f t="shared" ref="H6:H61" si="0">G6/223496</f>
        <v>0.13431560296381143</v>
      </c>
      <c r="I6" s="322">
        <v>31402</v>
      </c>
      <c r="J6" s="391">
        <f t="shared" ref="J6:J61" si="1">I6/239608</f>
        <v>0.13105572434977128</v>
      </c>
      <c r="K6" s="391">
        <f t="shared" ref="K6:K53" si="2">(I6-G6)/G6</f>
        <v>4.607082181285186E-2</v>
      </c>
    </row>
    <row r="7" spans="1:11" s="137" customFormat="1" x14ac:dyDescent="0.3">
      <c r="A7" s="377" t="s">
        <v>20</v>
      </c>
      <c r="B7" s="276">
        <v>25054</v>
      </c>
      <c r="C7" s="276">
        <v>28237</v>
      </c>
      <c r="D7" s="276">
        <v>32527</v>
      </c>
      <c r="E7" s="276">
        <v>31741</v>
      </c>
      <c r="F7" s="276">
        <v>32469</v>
      </c>
      <c r="G7" s="321">
        <v>26951</v>
      </c>
      <c r="H7" s="389">
        <f t="shared" si="0"/>
        <v>0.12058828793356481</v>
      </c>
      <c r="I7" s="322">
        <v>29188</v>
      </c>
      <c r="J7" s="391">
        <f t="shared" si="1"/>
        <v>0.12181563219925878</v>
      </c>
      <c r="K7" s="391">
        <f t="shared" si="2"/>
        <v>8.300248599309859E-2</v>
      </c>
    </row>
    <row r="8" spans="1:11" s="137" customFormat="1" x14ac:dyDescent="0.3">
      <c r="A8" s="377" t="s">
        <v>11</v>
      </c>
      <c r="B8" s="276">
        <v>16471</v>
      </c>
      <c r="C8" s="276">
        <v>20146</v>
      </c>
      <c r="D8" s="276">
        <v>26126</v>
      </c>
      <c r="E8" s="276">
        <v>25244</v>
      </c>
      <c r="F8" s="276">
        <v>25348</v>
      </c>
      <c r="G8" s="321">
        <v>20897</v>
      </c>
      <c r="H8" s="389">
        <f t="shared" si="0"/>
        <v>9.3500554819773055E-2</v>
      </c>
      <c r="I8" s="322">
        <v>22264</v>
      </c>
      <c r="J8" s="391">
        <f t="shared" si="1"/>
        <v>9.2918433441287432E-2</v>
      </c>
      <c r="K8" s="391">
        <f t="shared" si="2"/>
        <v>6.5416088433746467E-2</v>
      </c>
    </row>
    <row r="9" spans="1:11" s="137" customFormat="1" x14ac:dyDescent="0.3">
      <c r="A9" s="377" t="s">
        <v>41</v>
      </c>
      <c r="B9" s="276">
        <v>15468</v>
      </c>
      <c r="C9" s="276">
        <v>15821</v>
      </c>
      <c r="D9" s="276">
        <v>18105</v>
      </c>
      <c r="E9" s="276">
        <v>19128</v>
      </c>
      <c r="F9" s="276">
        <v>19801</v>
      </c>
      <c r="G9" s="321">
        <v>16078</v>
      </c>
      <c r="H9" s="389">
        <f t="shared" si="0"/>
        <v>7.1938647671546688E-2</v>
      </c>
      <c r="I9" s="322">
        <v>19170</v>
      </c>
      <c r="J9" s="391">
        <f t="shared" si="1"/>
        <v>8.0005675937364365E-2</v>
      </c>
      <c r="K9" s="391">
        <f t="shared" si="2"/>
        <v>0.19231247667620352</v>
      </c>
    </row>
    <row r="10" spans="1:11" s="137" customFormat="1" x14ac:dyDescent="0.3">
      <c r="A10" s="377" t="s">
        <v>38</v>
      </c>
      <c r="B10" s="276">
        <v>13079</v>
      </c>
      <c r="C10" s="276">
        <v>14228</v>
      </c>
      <c r="D10" s="276">
        <v>17715</v>
      </c>
      <c r="E10" s="276">
        <v>16870</v>
      </c>
      <c r="F10" s="276">
        <v>16828</v>
      </c>
      <c r="G10" s="321">
        <v>13583</v>
      </c>
      <c r="H10" s="389">
        <f t="shared" si="0"/>
        <v>6.077513691520206E-2</v>
      </c>
      <c r="I10" s="322">
        <v>14495</v>
      </c>
      <c r="J10" s="391">
        <f t="shared" si="1"/>
        <v>6.0494641247370702E-2</v>
      </c>
      <c r="K10" s="391">
        <f t="shared" si="2"/>
        <v>6.7142751969373485E-2</v>
      </c>
    </row>
    <row r="11" spans="1:11" s="137" customFormat="1" x14ac:dyDescent="0.3">
      <c r="A11" s="377" t="s">
        <v>39</v>
      </c>
      <c r="B11" s="276">
        <v>12157</v>
      </c>
      <c r="C11" s="276">
        <v>13555</v>
      </c>
      <c r="D11" s="276">
        <v>14443</v>
      </c>
      <c r="E11" s="276">
        <v>12042</v>
      </c>
      <c r="F11" s="276">
        <v>15100</v>
      </c>
      <c r="G11" s="321">
        <v>12288</v>
      </c>
      <c r="H11" s="389">
        <f t="shared" si="0"/>
        <v>5.4980849769123381E-2</v>
      </c>
      <c r="I11" s="322">
        <v>11927</v>
      </c>
      <c r="J11" s="391">
        <f t="shared" si="1"/>
        <v>4.9777135988781675E-2</v>
      </c>
      <c r="K11" s="391">
        <f t="shared" si="2"/>
        <v>-2.9378255208333332E-2</v>
      </c>
    </row>
    <row r="12" spans="1:11" s="137" customFormat="1" x14ac:dyDescent="0.3">
      <c r="A12" s="377" t="s">
        <v>40</v>
      </c>
      <c r="B12" s="276">
        <v>5883</v>
      </c>
      <c r="C12" s="276">
        <v>7360</v>
      </c>
      <c r="D12" s="276">
        <v>9215</v>
      </c>
      <c r="E12" s="276">
        <v>11016</v>
      </c>
      <c r="F12" s="276">
        <v>12715</v>
      </c>
      <c r="G12" s="321">
        <v>10416</v>
      </c>
      <c r="H12" s="389">
        <f t="shared" si="0"/>
        <v>4.6604860937108493E-2</v>
      </c>
      <c r="I12" s="322">
        <v>12176</v>
      </c>
      <c r="J12" s="391">
        <f t="shared" si="1"/>
        <v>5.0816333344462623E-2</v>
      </c>
      <c r="K12" s="391">
        <f t="shared" si="2"/>
        <v>0.16897081413210446</v>
      </c>
    </row>
    <row r="13" spans="1:11" s="137" customFormat="1" x14ac:dyDescent="0.3">
      <c r="A13" s="377" t="s">
        <v>31</v>
      </c>
      <c r="B13" s="276">
        <v>8813</v>
      </c>
      <c r="C13" s="276">
        <v>8782</v>
      </c>
      <c r="D13" s="276">
        <v>10424</v>
      </c>
      <c r="E13" s="276">
        <v>11386</v>
      </c>
      <c r="F13" s="276">
        <v>11523</v>
      </c>
      <c r="G13" s="321">
        <v>9416</v>
      </c>
      <c r="H13" s="389">
        <f t="shared" si="0"/>
        <v>4.213050792855353E-2</v>
      </c>
      <c r="I13" s="322">
        <v>10240</v>
      </c>
      <c r="J13" s="391">
        <f t="shared" si="1"/>
        <v>4.2736469566959367E-2</v>
      </c>
      <c r="K13" s="391">
        <f t="shared" si="2"/>
        <v>8.7510620220900601E-2</v>
      </c>
    </row>
    <row r="14" spans="1:11" s="137" customFormat="1" x14ac:dyDescent="0.3">
      <c r="A14" s="377" t="s">
        <v>56</v>
      </c>
      <c r="B14" s="276">
        <v>14284</v>
      </c>
      <c r="C14" s="276">
        <v>14242</v>
      </c>
      <c r="D14" s="276">
        <v>14068</v>
      </c>
      <c r="E14" s="276">
        <v>9683</v>
      </c>
      <c r="F14" s="276">
        <v>11053</v>
      </c>
      <c r="G14" s="321">
        <v>8655</v>
      </c>
      <c r="H14" s="389">
        <f t="shared" si="0"/>
        <v>3.8725525289043203E-2</v>
      </c>
      <c r="I14" s="322">
        <v>8018</v>
      </c>
      <c r="J14" s="391">
        <f t="shared" si="1"/>
        <v>3.3462989549597678E-2</v>
      </c>
      <c r="K14" s="391">
        <f t="shared" si="2"/>
        <v>-7.3599075678798379E-2</v>
      </c>
    </row>
    <row r="15" spans="1:11" s="137" customFormat="1" x14ac:dyDescent="0.3">
      <c r="A15" s="377" t="s">
        <v>52</v>
      </c>
      <c r="B15" s="276">
        <v>2544</v>
      </c>
      <c r="C15" s="276">
        <v>3405</v>
      </c>
      <c r="D15" s="276">
        <v>4144</v>
      </c>
      <c r="E15" s="276">
        <v>4983</v>
      </c>
      <c r="F15" s="276">
        <v>5631</v>
      </c>
      <c r="G15" s="321">
        <v>4618</v>
      </c>
      <c r="H15" s="389">
        <f t="shared" si="0"/>
        <v>2.0662562193506821E-2</v>
      </c>
      <c r="I15" s="322">
        <v>5380</v>
      </c>
      <c r="J15" s="391">
        <f t="shared" si="1"/>
        <v>2.2453340456078261E-2</v>
      </c>
      <c r="K15" s="391">
        <f t="shared" si="2"/>
        <v>0.16500649631875269</v>
      </c>
    </row>
    <row r="16" spans="1:11" s="137" customFormat="1" x14ac:dyDescent="0.3">
      <c r="A16" s="377" t="s">
        <v>4</v>
      </c>
      <c r="B16" s="276">
        <v>23155</v>
      </c>
      <c r="C16" s="276">
        <v>19275</v>
      </c>
      <c r="D16" s="276">
        <v>13459</v>
      </c>
      <c r="E16" s="276">
        <v>8058</v>
      </c>
      <c r="F16" s="276">
        <v>5443</v>
      </c>
      <c r="G16" s="321">
        <v>4121</v>
      </c>
      <c r="H16" s="389">
        <f t="shared" si="0"/>
        <v>1.8438808748255001E-2</v>
      </c>
      <c r="I16" s="322">
        <v>5663</v>
      </c>
      <c r="J16" s="391">
        <f t="shared" si="1"/>
        <v>2.3634436245868251E-2</v>
      </c>
      <c r="K16" s="391">
        <f t="shared" si="2"/>
        <v>0.37418102402329534</v>
      </c>
    </row>
    <row r="17" spans="1:11" s="137" customFormat="1" x14ac:dyDescent="0.3">
      <c r="A17" s="377" t="s">
        <v>5</v>
      </c>
      <c r="B17" s="276">
        <v>3971</v>
      </c>
      <c r="C17" s="276">
        <v>4441</v>
      </c>
      <c r="D17" s="276">
        <v>3901</v>
      </c>
      <c r="E17" s="276">
        <v>4319</v>
      </c>
      <c r="F17" s="276">
        <v>5288</v>
      </c>
      <c r="G17" s="321">
        <v>4336</v>
      </c>
      <c r="H17" s="389">
        <f t="shared" si="0"/>
        <v>1.9400794645094321E-2</v>
      </c>
      <c r="I17" s="322">
        <v>5209</v>
      </c>
      <c r="J17" s="391">
        <f t="shared" si="1"/>
        <v>2.1739674802176888E-2</v>
      </c>
      <c r="K17" s="391">
        <f t="shared" si="2"/>
        <v>0.20133763837638377</v>
      </c>
    </row>
    <row r="18" spans="1:11" s="137" customFormat="1" x14ac:dyDescent="0.3">
      <c r="A18" s="377" t="s">
        <v>134</v>
      </c>
      <c r="B18" s="276">
        <v>698</v>
      </c>
      <c r="C18" s="276">
        <v>1400</v>
      </c>
      <c r="D18" s="276">
        <v>3792</v>
      </c>
      <c r="E18" s="276">
        <v>4820</v>
      </c>
      <c r="F18" s="276">
        <v>4994</v>
      </c>
      <c r="G18" s="321">
        <v>3994</v>
      </c>
      <c r="H18" s="389">
        <f t="shared" si="0"/>
        <v>1.7870565916168521E-2</v>
      </c>
      <c r="I18" s="322">
        <v>5024</v>
      </c>
      <c r="J18" s="391">
        <f t="shared" si="1"/>
        <v>2.0967580381289441E-2</v>
      </c>
      <c r="K18" s="391">
        <f t="shared" si="2"/>
        <v>0.25788683024536807</v>
      </c>
    </row>
    <row r="19" spans="1:11" s="137" customFormat="1" x14ac:dyDescent="0.3">
      <c r="A19" s="377" t="s">
        <v>16</v>
      </c>
      <c r="B19" s="276">
        <v>3323</v>
      </c>
      <c r="C19" s="276">
        <v>4285</v>
      </c>
      <c r="D19" s="276">
        <v>5276</v>
      </c>
      <c r="E19" s="276">
        <v>5968</v>
      </c>
      <c r="F19" s="276">
        <v>4911</v>
      </c>
      <c r="G19" s="321">
        <v>4086</v>
      </c>
      <c r="H19" s="389">
        <f t="shared" si="0"/>
        <v>1.828220639295558E-2</v>
      </c>
      <c r="I19" s="322">
        <v>2121</v>
      </c>
      <c r="J19" s="391">
        <f t="shared" si="1"/>
        <v>8.851958198390705E-3</v>
      </c>
      <c r="K19" s="391">
        <f t="shared" si="2"/>
        <v>-0.48091042584434657</v>
      </c>
    </row>
    <row r="20" spans="1:11" s="137" customFormat="1" x14ac:dyDescent="0.3">
      <c r="A20" s="377" t="s">
        <v>35</v>
      </c>
      <c r="B20" s="276">
        <v>4702</v>
      </c>
      <c r="C20" s="276">
        <v>5419</v>
      </c>
      <c r="D20" s="276">
        <v>5972</v>
      </c>
      <c r="E20" s="276">
        <v>4840</v>
      </c>
      <c r="F20" s="276">
        <v>4297</v>
      </c>
      <c r="G20" s="321">
        <v>3558</v>
      </c>
      <c r="H20" s="389">
        <f t="shared" si="0"/>
        <v>1.5919748004438558E-2</v>
      </c>
      <c r="I20" s="322">
        <v>3871</v>
      </c>
      <c r="J20" s="391">
        <f t="shared" si="1"/>
        <v>1.6155554071650362E-2</v>
      </c>
      <c r="K20" s="391">
        <f t="shared" si="2"/>
        <v>8.79707700955593E-2</v>
      </c>
    </row>
    <row r="21" spans="1:11" s="137" customFormat="1" x14ac:dyDescent="0.3">
      <c r="A21" s="377" t="s">
        <v>23</v>
      </c>
      <c r="B21" s="276">
        <v>3849</v>
      </c>
      <c r="C21" s="276">
        <v>3592</v>
      </c>
      <c r="D21" s="276">
        <v>3985</v>
      </c>
      <c r="E21" s="276">
        <v>3686</v>
      </c>
      <c r="F21" s="276">
        <v>3685</v>
      </c>
      <c r="G21" s="321">
        <v>3046</v>
      </c>
      <c r="H21" s="389">
        <f t="shared" si="0"/>
        <v>1.3628879264058417E-2</v>
      </c>
      <c r="I21" s="322">
        <v>3360</v>
      </c>
      <c r="J21" s="391">
        <f t="shared" si="1"/>
        <v>1.4022904076658542E-2</v>
      </c>
      <c r="K21" s="391">
        <f t="shared" si="2"/>
        <v>0.103086014445174</v>
      </c>
    </row>
    <row r="22" spans="1:11" s="137" customFormat="1" x14ac:dyDescent="0.3">
      <c r="A22" s="377" t="s">
        <v>19</v>
      </c>
      <c r="B22" s="276">
        <v>636</v>
      </c>
      <c r="C22" s="276">
        <v>851</v>
      </c>
      <c r="D22" s="276">
        <v>1162</v>
      </c>
      <c r="E22" s="276">
        <v>1819</v>
      </c>
      <c r="F22" s="276">
        <v>3365</v>
      </c>
      <c r="G22" s="321">
        <v>2604</v>
      </c>
      <c r="H22" s="389">
        <f t="shared" si="0"/>
        <v>1.1651215234277123E-2</v>
      </c>
      <c r="I22" s="322">
        <v>3733</v>
      </c>
      <c r="J22" s="391">
        <f t="shared" si="1"/>
        <v>1.5579613368501886E-2</v>
      </c>
      <c r="K22" s="391">
        <f t="shared" si="2"/>
        <v>0.43356374807987713</v>
      </c>
    </row>
    <row r="23" spans="1:11" s="137" customFormat="1" x14ac:dyDescent="0.3">
      <c r="A23" s="377" t="s">
        <v>34</v>
      </c>
      <c r="B23" s="276">
        <v>795</v>
      </c>
      <c r="C23" s="276">
        <v>1733</v>
      </c>
      <c r="D23" s="276">
        <v>2151</v>
      </c>
      <c r="E23" s="276">
        <v>2397</v>
      </c>
      <c r="F23" s="276">
        <v>2818</v>
      </c>
      <c r="G23" s="321">
        <v>2263</v>
      </c>
      <c r="H23" s="389">
        <f t="shared" si="0"/>
        <v>1.0125460858359881E-2</v>
      </c>
      <c r="I23" s="322">
        <v>2224</v>
      </c>
      <c r="J23" s="391">
        <f t="shared" si="1"/>
        <v>9.2818269840739872E-3</v>
      </c>
      <c r="K23" s="391">
        <f t="shared" si="2"/>
        <v>-1.7233760494918249E-2</v>
      </c>
    </row>
    <row r="24" spans="1:11" s="137" customFormat="1" x14ac:dyDescent="0.3">
      <c r="A24" s="377" t="s">
        <v>18</v>
      </c>
      <c r="B24" s="276">
        <v>2129</v>
      </c>
      <c r="C24" s="276">
        <v>2285</v>
      </c>
      <c r="D24" s="276">
        <v>2137</v>
      </c>
      <c r="E24" s="276">
        <v>1948</v>
      </c>
      <c r="F24" s="276">
        <v>2516</v>
      </c>
      <c r="G24" s="321">
        <v>2053</v>
      </c>
      <c r="H24" s="389">
        <f t="shared" si="0"/>
        <v>9.1858467265633383E-3</v>
      </c>
      <c r="I24" s="322">
        <v>2112</v>
      </c>
      <c r="J24" s="391">
        <f t="shared" si="1"/>
        <v>8.8143968481853695E-3</v>
      </c>
      <c r="K24" s="391">
        <f t="shared" si="2"/>
        <v>2.8738431563565515E-2</v>
      </c>
    </row>
    <row r="25" spans="1:11" s="137" customFormat="1" x14ac:dyDescent="0.3">
      <c r="A25" s="377" t="s">
        <v>15</v>
      </c>
      <c r="B25" s="276">
        <v>6209</v>
      </c>
      <c r="C25" s="276">
        <v>7283</v>
      </c>
      <c r="D25" s="276">
        <v>8002</v>
      </c>
      <c r="E25" s="276">
        <v>7192</v>
      </c>
      <c r="F25" s="276">
        <v>2312</v>
      </c>
      <c r="G25" s="321">
        <v>1801</v>
      </c>
      <c r="H25" s="389">
        <f t="shared" si="0"/>
        <v>8.0583097684074883E-3</v>
      </c>
      <c r="I25" s="322">
        <v>2493</v>
      </c>
      <c r="J25" s="391">
        <f t="shared" si="1"/>
        <v>1.0404494006877901E-2</v>
      </c>
      <c r="K25" s="391">
        <f t="shared" si="2"/>
        <v>0.38423098278734036</v>
      </c>
    </row>
    <row r="26" spans="1:11" s="137" customFormat="1" x14ac:dyDescent="0.3">
      <c r="A26" s="377" t="s">
        <v>51</v>
      </c>
      <c r="B26" s="276">
        <v>375</v>
      </c>
      <c r="C26" s="276">
        <v>427</v>
      </c>
      <c r="D26" s="276">
        <v>695</v>
      </c>
      <c r="E26" s="276">
        <v>1170</v>
      </c>
      <c r="F26" s="276">
        <v>2105</v>
      </c>
      <c r="G26" s="321">
        <v>1662</v>
      </c>
      <c r="H26" s="389">
        <f t="shared" si="0"/>
        <v>7.4363747002183485E-3</v>
      </c>
      <c r="I26" s="322">
        <v>1750</v>
      </c>
      <c r="J26" s="391">
        <f t="shared" si="1"/>
        <v>7.3035958732596577E-3</v>
      </c>
      <c r="K26" s="391">
        <f t="shared" si="2"/>
        <v>5.2948255114320095E-2</v>
      </c>
    </row>
    <row r="27" spans="1:11" s="137" customFormat="1" x14ac:dyDescent="0.3">
      <c r="A27" s="377" t="s">
        <v>14</v>
      </c>
      <c r="B27" s="276">
        <v>697</v>
      </c>
      <c r="C27" s="276">
        <v>913</v>
      </c>
      <c r="D27" s="276">
        <v>1372</v>
      </c>
      <c r="E27" s="276">
        <v>1470</v>
      </c>
      <c r="F27" s="276">
        <v>1978</v>
      </c>
      <c r="G27" s="321">
        <v>1591</v>
      </c>
      <c r="H27" s="389">
        <f t="shared" si="0"/>
        <v>7.1186956366109458E-3</v>
      </c>
      <c r="I27" s="322">
        <v>2006</v>
      </c>
      <c r="J27" s="391">
        <f t="shared" si="1"/>
        <v>8.372007612433641E-3</v>
      </c>
      <c r="K27" s="391">
        <f t="shared" si="2"/>
        <v>0.26084223758642361</v>
      </c>
    </row>
    <row r="28" spans="1:11" s="137" customFormat="1" x14ac:dyDescent="0.3">
      <c r="A28" s="377" t="s">
        <v>7</v>
      </c>
      <c r="B28" s="276">
        <v>376</v>
      </c>
      <c r="C28" s="276">
        <v>571</v>
      </c>
      <c r="D28" s="276">
        <v>987</v>
      </c>
      <c r="E28" s="276">
        <v>1278</v>
      </c>
      <c r="F28" s="276">
        <v>1861</v>
      </c>
      <c r="G28" s="321">
        <v>1495</v>
      </c>
      <c r="H28" s="389">
        <f t="shared" si="0"/>
        <v>6.6891577477896699E-3</v>
      </c>
      <c r="I28" s="322">
        <v>2006</v>
      </c>
      <c r="J28" s="391">
        <f t="shared" si="1"/>
        <v>8.372007612433641E-3</v>
      </c>
      <c r="K28" s="391">
        <f t="shared" si="2"/>
        <v>0.34180602006688965</v>
      </c>
    </row>
    <row r="29" spans="1:11" s="137" customFormat="1" x14ac:dyDescent="0.3">
      <c r="A29" s="377" t="s">
        <v>48</v>
      </c>
      <c r="B29" s="276">
        <v>1763</v>
      </c>
      <c r="C29" s="276">
        <v>2503</v>
      </c>
      <c r="D29" s="276">
        <v>2866</v>
      </c>
      <c r="E29" s="276">
        <v>2178</v>
      </c>
      <c r="F29" s="276">
        <v>1772</v>
      </c>
      <c r="G29" s="321">
        <v>1349</v>
      </c>
      <c r="H29" s="389">
        <f t="shared" si="0"/>
        <v>6.0359022085406449E-3</v>
      </c>
      <c r="I29" s="322">
        <v>1166</v>
      </c>
      <c r="J29" s="391">
        <f t="shared" si="1"/>
        <v>4.866281593269006E-3</v>
      </c>
      <c r="K29" s="391">
        <f t="shared" si="2"/>
        <v>-0.13565604151223129</v>
      </c>
    </row>
    <row r="30" spans="1:11" s="137" customFormat="1" x14ac:dyDescent="0.3">
      <c r="A30" s="377" t="s">
        <v>33</v>
      </c>
      <c r="B30" s="276">
        <v>1574</v>
      </c>
      <c r="C30" s="276">
        <v>1694</v>
      </c>
      <c r="D30" s="276">
        <v>1813</v>
      </c>
      <c r="E30" s="276">
        <v>1891</v>
      </c>
      <c r="F30" s="276">
        <v>1732</v>
      </c>
      <c r="G30" s="321">
        <v>1433</v>
      </c>
      <c r="H30" s="389">
        <f t="shared" si="0"/>
        <v>6.4117478612592616E-3</v>
      </c>
      <c r="I30" s="322">
        <v>1653</v>
      </c>
      <c r="J30" s="391">
        <f t="shared" si="1"/>
        <v>6.8987679877132646E-3</v>
      </c>
      <c r="K30" s="391">
        <f t="shared" si="2"/>
        <v>0.15352407536636428</v>
      </c>
    </row>
    <row r="31" spans="1:11" s="137" customFormat="1" x14ac:dyDescent="0.3">
      <c r="A31" s="377" t="s">
        <v>54</v>
      </c>
      <c r="B31" s="276">
        <v>579</v>
      </c>
      <c r="C31" s="276">
        <v>692</v>
      </c>
      <c r="D31" s="276">
        <v>1227</v>
      </c>
      <c r="E31" s="276">
        <v>1501</v>
      </c>
      <c r="F31" s="276">
        <v>1664</v>
      </c>
      <c r="G31" s="321">
        <v>1380</v>
      </c>
      <c r="H31" s="389">
        <f t="shared" si="0"/>
        <v>6.1746071518058486E-3</v>
      </c>
      <c r="I31" s="322">
        <v>1656</v>
      </c>
      <c r="J31" s="391">
        <f t="shared" si="1"/>
        <v>6.91128843778171E-3</v>
      </c>
      <c r="K31" s="391">
        <f t="shared" si="2"/>
        <v>0.2</v>
      </c>
    </row>
    <row r="32" spans="1:11" s="137" customFormat="1" x14ac:dyDescent="0.3">
      <c r="A32" s="377" t="s">
        <v>22</v>
      </c>
      <c r="B32" s="276">
        <v>891</v>
      </c>
      <c r="C32" s="276">
        <v>862</v>
      </c>
      <c r="D32" s="276">
        <v>1229</v>
      </c>
      <c r="E32" s="276">
        <v>1512</v>
      </c>
      <c r="F32" s="276">
        <v>1655</v>
      </c>
      <c r="G32" s="321">
        <v>1324</v>
      </c>
      <c r="H32" s="389">
        <f t="shared" si="0"/>
        <v>5.9240433833267709E-3</v>
      </c>
      <c r="I32" s="322">
        <v>1567</v>
      </c>
      <c r="J32" s="391">
        <f t="shared" si="1"/>
        <v>6.539848419084505E-3</v>
      </c>
      <c r="K32" s="391">
        <f t="shared" si="2"/>
        <v>0.18353474320241692</v>
      </c>
    </row>
    <row r="33" spans="1:11" s="137" customFormat="1" x14ac:dyDescent="0.3">
      <c r="A33" s="377" t="s">
        <v>9</v>
      </c>
      <c r="B33" s="276">
        <v>1895</v>
      </c>
      <c r="C33" s="276">
        <v>1858</v>
      </c>
      <c r="D33" s="276">
        <v>1274</v>
      </c>
      <c r="E33" s="276">
        <v>1322</v>
      </c>
      <c r="F33" s="276">
        <v>1227</v>
      </c>
      <c r="G33" s="321">
        <v>1051</v>
      </c>
      <c r="H33" s="389">
        <f t="shared" si="0"/>
        <v>4.7025450119912663E-3</v>
      </c>
      <c r="I33" s="322">
        <v>1386</v>
      </c>
      <c r="J33" s="391">
        <f t="shared" si="1"/>
        <v>5.7844479316216486E-3</v>
      </c>
      <c r="K33" s="391">
        <f t="shared" si="2"/>
        <v>0.31874405328258804</v>
      </c>
    </row>
    <row r="34" spans="1:11" s="137" customFormat="1" x14ac:dyDescent="0.3">
      <c r="A34" s="377" t="s">
        <v>28</v>
      </c>
      <c r="B34" s="276">
        <v>1493</v>
      </c>
      <c r="C34" s="276">
        <v>1724</v>
      </c>
      <c r="D34" s="276">
        <v>1665</v>
      </c>
      <c r="E34" s="276">
        <v>1084</v>
      </c>
      <c r="F34" s="276">
        <v>1070</v>
      </c>
      <c r="G34" s="321">
        <v>891</v>
      </c>
      <c r="H34" s="389">
        <f t="shared" si="0"/>
        <v>3.9866485306224719E-3</v>
      </c>
      <c r="I34" s="322">
        <v>847</v>
      </c>
      <c r="J34" s="391">
        <f t="shared" si="1"/>
        <v>3.534940402657674E-3</v>
      </c>
      <c r="K34" s="391">
        <f t="shared" si="2"/>
        <v>-4.9382716049382713E-2</v>
      </c>
    </row>
    <row r="35" spans="1:11" s="137" customFormat="1" x14ac:dyDescent="0.3">
      <c r="A35" s="377" t="s">
        <v>53</v>
      </c>
      <c r="B35" s="276">
        <v>978</v>
      </c>
      <c r="C35" s="276">
        <v>966</v>
      </c>
      <c r="D35" s="276">
        <v>1027</v>
      </c>
      <c r="E35" s="276">
        <v>902</v>
      </c>
      <c r="F35" s="276">
        <v>925</v>
      </c>
      <c r="G35" s="321">
        <v>759</v>
      </c>
      <c r="H35" s="389">
        <f t="shared" si="0"/>
        <v>3.3960339334932169E-3</v>
      </c>
      <c r="I35" s="322">
        <v>759</v>
      </c>
      <c r="J35" s="391">
        <f t="shared" si="1"/>
        <v>3.1676738673166172E-3</v>
      </c>
      <c r="K35" s="391">
        <f t="shared" si="2"/>
        <v>0</v>
      </c>
    </row>
    <row r="36" spans="1:11" s="137" customFormat="1" x14ac:dyDescent="0.3">
      <c r="A36" s="377" t="s">
        <v>47</v>
      </c>
      <c r="B36" s="276">
        <v>704</v>
      </c>
      <c r="C36" s="276">
        <v>855</v>
      </c>
      <c r="D36" s="276">
        <v>1092</v>
      </c>
      <c r="E36" s="276">
        <v>901</v>
      </c>
      <c r="F36" s="276">
        <v>839</v>
      </c>
      <c r="G36" s="321">
        <v>620</v>
      </c>
      <c r="H36" s="389">
        <f t="shared" si="0"/>
        <v>2.7740988653040771E-3</v>
      </c>
      <c r="I36" s="322">
        <v>604</v>
      </c>
      <c r="J36" s="391">
        <f t="shared" si="1"/>
        <v>2.5207839471136188E-3</v>
      </c>
      <c r="K36" s="391">
        <f t="shared" si="2"/>
        <v>-2.5806451612903226E-2</v>
      </c>
    </row>
    <row r="37" spans="1:11" s="137" customFormat="1" x14ac:dyDescent="0.3">
      <c r="A37" s="377" t="s">
        <v>45</v>
      </c>
      <c r="B37" s="276">
        <v>96</v>
      </c>
      <c r="C37" s="276">
        <v>169</v>
      </c>
      <c r="D37" s="276">
        <v>317</v>
      </c>
      <c r="E37" s="276">
        <v>393</v>
      </c>
      <c r="F37" s="276">
        <v>818</v>
      </c>
      <c r="G37" s="321">
        <v>742</v>
      </c>
      <c r="H37" s="389">
        <f t="shared" si="0"/>
        <v>3.3199699323477826E-3</v>
      </c>
      <c r="I37" s="322">
        <v>749</v>
      </c>
      <c r="J37" s="391">
        <f t="shared" si="1"/>
        <v>3.1259390337551336E-3</v>
      </c>
      <c r="K37" s="391">
        <f t="shared" si="2"/>
        <v>9.433962264150943E-3</v>
      </c>
    </row>
    <row r="38" spans="1:11" s="137" customFormat="1" x14ac:dyDescent="0.3">
      <c r="A38" s="377" t="s">
        <v>8</v>
      </c>
      <c r="B38" s="276">
        <v>1857</v>
      </c>
      <c r="C38" s="276">
        <v>1769</v>
      </c>
      <c r="D38" s="276">
        <v>1396</v>
      </c>
      <c r="E38" s="276">
        <v>914</v>
      </c>
      <c r="F38" s="276">
        <v>544</v>
      </c>
      <c r="G38" s="321">
        <v>428</v>
      </c>
      <c r="H38" s="389">
        <f t="shared" si="0"/>
        <v>1.9150230876615242E-3</v>
      </c>
      <c r="I38" s="322">
        <v>571</v>
      </c>
      <c r="J38" s="391">
        <f t="shared" si="1"/>
        <v>2.3830589963607226E-3</v>
      </c>
      <c r="K38" s="391">
        <f t="shared" si="2"/>
        <v>0.33411214953271029</v>
      </c>
    </row>
    <row r="39" spans="1:11" s="137" customFormat="1" x14ac:dyDescent="0.3">
      <c r="A39" s="377" t="s">
        <v>27</v>
      </c>
      <c r="B39" s="276">
        <v>190</v>
      </c>
      <c r="C39" s="276">
        <v>366</v>
      </c>
      <c r="D39" s="276">
        <v>489</v>
      </c>
      <c r="E39" s="276">
        <v>476</v>
      </c>
      <c r="F39" s="276">
        <v>394</v>
      </c>
      <c r="G39" s="321">
        <v>357</v>
      </c>
      <c r="H39" s="389">
        <f t="shared" si="0"/>
        <v>1.5973440240541219E-3</v>
      </c>
      <c r="I39" s="322">
        <v>201</v>
      </c>
      <c r="J39" s="391">
        <f t="shared" si="1"/>
        <v>8.3887015458582355E-4</v>
      </c>
      <c r="K39" s="391">
        <f t="shared" si="2"/>
        <v>-0.43697478991596639</v>
      </c>
    </row>
    <row r="40" spans="1:11" s="137" customFormat="1" x14ac:dyDescent="0.3">
      <c r="A40" s="377" t="s">
        <v>49</v>
      </c>
      <c r="B40" s="276">
        <v>0</v>
      </c>
      <c r="C40" s="276">
        <v>0</v>
      </c>
      <c r="D40" s="276">
        <v>0</v>
      </c>
      <c r="E40" s="276">
        <v>9</v>
      </c>
      <c r="F40" s="276">
        <v>301</v>
      </c>
      <c r="G40" s="321">
        <v>249</v>
      </c>
      <c r="H40" s="389">
        <f t="shared" si="0"/>
        <v>1.1141138991301858E-3</v>
      </c>
      <c r="I40" s="322">
        <v>531</v>
      </c>
      <c r="J40" s="391">
        <f t="shared" si="1"/>
        <v>2.2161196621147874E-3</v>
      </c>
      <c r="K40" s="391">
        <f t="shared" si="2"/>
        <v>1.1325301204819278</v>
      </c>
    </row>
    <row r="41" spans="1:11" s="137" customFormat="1" x14ac:dyDescent="0.3">
      <c r="A41" s="377" t="s">
        <v>44</v>
      </c>
      <c r="B41" s="276">
        <v>63</v>
      </c>
      <c r="C41" s="276">
        <v>89</v>
      </c>
      <c r="D41" s="276">
        <v>105</v>
      </c>
      <c r="E41" s="276">
        <v>166</v>
      </c>
      <c r="F41" s="276">
        <v>273</v>
      </c>
      <c r="G41" s="321">
        <v>222</v>
      </c>
      <c r="H41" s="389">
        <f t="shared" si="0"/>
        <v>9.9330636789920178E-4</v>
      </c>
      <c r="I41" s="322">
        <v>509</v>
      </c>
      <c r="J41" s="391">
        <f t="shared" si="1"/>
        <v>2.1243030282795234E-3</v>
      </c>
      <c r="K41" s="391">
        <f t="shared" si="2"/>
        <v>1.2927927927927927</v>
      </c>
    </row>
    <row r="42" spans="1:11" s="137" customFormat="1" x14ac:dyDescent="0.3">
      <c r="A42" s="377" t="s">
        <v>24</v>
      </c>
      <c r="B42" s="276">
        <v>116</v>
      </c>
      <c r="C42" s="276">
        <v>116</v>
      </c>
      <c r="D42" s="276">
        <v>103</v>
      </c>
      <c r="E42" s="276">
        <v>91</v>
      </c>
      <c r="F42" s="276">
        <v>110</v>
      </c>
      <c r="G42" s="321">
        <v>85</v>
      </c>
      <c r="H42" s="389">
        <f t="shared" si="0"/>
        <v>3.8032000572717185E-4</v>
      </c>
      <c r="I42" s="322">
        <v>84</v>
      </c>
      <c r="J42" s="391">
        <f t="shared" si="1"/>
        <v>3.5057260191646356E-4</v>
      </c>
      <c r="K42" s="391">
        <f t="shared" si="2"/>
        <v>-1.1764705882352941E-2</v>
      </c>
    </row>
    <row r="43" spans="1:11" s="137" customFormat="1" x14ac:dyDescent="0.3">
      <c r="A43" s="377" t="s">
        <v>32</v>
      </c>
      <c r="B43" s="276">
        <v>962</v>
      </c>
      <c r="C43" s="276">
        <v>496</v>
      </c>
      <c r="D43" s="276">
        <v>266</v>
      </c>
      <c r="E43" s="276">
        <v>139</v>
      </c>
      <c r="F43" s="276">
        <v>88</v>
      </c>
      <c r="G43" s="321">
        <v>73</v>
      </c>
      <c r="H43" s="389">
        <f t="shared" si="0"/>
        <v>3.266277696245123E-4</v>
      </c>
      <c r="I43" s="322">
        <v>74</v>
      </c>
      <c r="J43" s="391">
        <f t="shared" si="1"/>
        <v>3.088377683549798E-4</v>
      </c>
      <c r="K43" s="391">
        <f t="shared" si="2"/>
        <v>1.3698630136986301E-2</v>
      </c>
    </row>
    <row r="44" spans="1:11" s="137" customFormat="1" x14ac:dyDescent="0.3">
      <c r="A44" s="377" t="s">
        <v>17</v>
      </c>
      <c r="B44" s="276">
        <v>365</v>
      </c>
      <c r="C44" s="276">
        <v>302</v>
      </c>
      <c r="D44" s="276">
        <v>235</v>
      </c>
      <c r="E44" s="276">
        <v>127</v>
      </c>
      <c r="F44" s="276">
        <v>77</v>
      </c>
      <c r="G44" s="321">
        <v>57</v>
      </c>
      <c r="H44" s="389">
        <f t="shared" si="0"/>
        <v>2.5503812148763291E-4</v>
      </c>
      <c r="I44" s="322">
        <v>39</v>
      </c>
      <c r="J44" s="391">
        <f t="shared" si="1"/>
        <v>1.6276585088978665E-4</v>
      </c>
      <c r="K44" s="391">
        <f t="shared" si="2"/>
        <v>-0.31578947368421051</v>
      </c>
    </row>
    <row r="45" spans="1:11" s="137" customFormat="1" x14ac:dyDescent="0.3">
      <c r="A45" s="377" t="s">
        <v>36</v>
      </c>
      <c r="B45" s="276">
        <v>245</v>
      </c>
      <c r="C45" s="276">
        <v>292</v>
      </c>
      <c r="D45" s="276">
        <v>218</v>
      </c>
      <c r="E45" s="276">
        <v>53</v>
      </c>
      <c r="F45" s="276">
        <v>77</v>
      </c>
      <c r="G45" s="321">
        <v>58</v>
      </c>
      <c r="H45" s="389">
        <f t="shared" si="0"/>
        <v>2.5951247449618783E-4</v>
      </c>
      <c r="I45" s="322">
        <v>60</v>
      </c>
      <c r="J45" s="391">
        <f t="shared" si="1"/>
        <v>2.5040900136890254E-4</v>
      </c>
      <c r="K45" s="391">
        <f t="shared" si="2"/>
        <v>3.4482758620689655E-2</v>
      </c>
    </row>
    <row r="46" spans="1:11" s="137" customFormat="1" x14ac:dyDescent="0.3">
      <c r="A46" s="377" t="s">
        <v>25</v>
      </c>
      <c r="B46" s="276">
        <v>197</v>
      </c>
      <c r="C46" s="276">
        <v>108</v>
      </c>
      <c r="D46" s="276">
        <v>47</v>
      </c>
      <c r="E46" s="276">
        <v>106</v>
      </c>
      <c r="F46" s="276">
        <v>75</v>
      </c>
      <c r="G46" s="321">
        <v>71</v>
      </c>
      <c r="H46" s="389">
        <f t="shared" si="0"/>
        <v>3.1767906360740235E-4</v>
      </c>
      <c r="I46" s="322">
        <v>46</v>
      </c>
      <c r="J46" s="391">
        <f t="shared" si="1"/>
        <v>1.9198023438282528E-4</v>
      </c>
      <c r="K46" s="391">
        <f t="shared" si="2"/>
        <v>-0.352112676056338</v>
      </c>
    </row>
    <row r="47" spans="1:11" s="137" customFormat="1" x14ac:dyDescent="0.3">
      <c r="A47" s="377" t="s">
        <v>13</v>
      </c>
      <c r="B47" s="276">
        <v>371</v>
      </c>
      <c r="C47" s="276">
        <v>291</v>
      </c>
      <c r="D47" s="276">
        <v>119</v>
      </c>
      <c r="E47" s="276">
        <v>58</v>
      </c>
      <c r="F47" s="276">
        <v>53</v>
      </c>
      <c r="G47" s="321">
        <v>51</v>
      </c>
      <c r="H47" s="389">
        <f t="shared" si="0"/>
        <v>2.2819200343630311E-4</v>
      </c>
      <c r="I47" s="322">
        <v>38</v>
      </c>
      <c r="J47" s="391">
        <f t="shared" si="1"/>
        <v>1.5859236753363828E-4</v>
      </c>
      <c r="K47" s="391">
        <f t="shared" si="2"/>
        <v>-0.25490196078431371</v>
      </c>
    </row>
    <row r="48" spans="1:11" s="137" customFormat="1" x14ac:dyDescent="0.3">
      <c r="A48" s="377" t="s">
        <v>6</v>
      </c>
      <c r="B48" s="276">
        <v>7339</v>
      </c>
      <c r="C48" s="276">
        <v>17</v>
      </c>
      <c r="D48" s="276">
        <v>18</v>
      </c>
      <c r="E48" s="276">
        <v>6</v>
      </c>
      <c r="F48" s="276">
        <v>31</v>
      </c>
      <c r="G48" s="321">
        <v>29</v>
      </c>
      <c r="H48" s="389">
        <f t="shared" si="0"/>
        <v>1.2975623724809391E-4</v>
      </c>
      <c r="I48" s="322">
        <v>72</v>
      </c>
      <c r="J48" s="391">
        <f t="shared" si="1"/>
        <v>3.0049080164268305E-4</v>
      </c>
      <c r="K48" s="391">
        <f t="shared" si="2"/>
        <v>1.4827586206896552</v>
      </c>
    </row>
    <row r="49" spans="1:11" s="137" customFormat="1" x14ac:dyDescent="0.3">
      <c r="A49" s="377" t="s">
        <v>43</v>
      </c>
      <c r="B49" s="276">
        <v>195</v>
      </c>
      <c r="C49" s="276">
        <v>95</v>
      </c>
      <c r="D49" s="276">
        <v>81</v>
      </c>
      <c r="E49" s="276">
        <v>56</v>
      </c>
      <c r="F49" s="276">
        <v>13</v>
      </c>
      <c r="G49" s="321">
        <v>9</v>
      </c>
      <c r="H49" s="389">
        <f t="shared" si="0"/>
        <v>4.0269177076994666E-5</v>
      </c>
      <c r="I49" s="322">
        <v>2</v>
      </c>
      <c r="J49" s="391">
        <f t="shared" si="1"/>
        <v>8.3469667122967515E-6</v>
      </c>
      <c r="K49" s="391">
        <f t="shared" si="2"/>
        <v>-0.77777777777777779</v>
      </c>
    </row>
    <row r="50" spans="1:11" s="137" customFormat="1" x14ac:dyDescent="0.3">
      <c r="A50" s="377" t="s">
        <v>58</v>
      </c>
      <c r="B50" s="276">
        <v>22</v>
      </c>
      <c r="C50" s="276">
        <v>40</v>
      </c>
      <c r="D50" s="276">
        <v>17</v>
      </c>
      <c r="E50" s="276">
        <v>0</v>
      </c>
      <c r="F50" s="276">
        <v>5</v>
      </c>
      <c r="G50" s="321">
        <v>3</v>
      </c>
      <c r="H50" s="389">
        <f t="shared" si="0"/>
        <v>1.3423059025664888E-5</v>
      </c>
      <c r="I50" s="322">
        <v>0</v>
      </c>
      <c r="J50" s="391">
        <f t="shared" si="1"/>
        <v>0</v>
      </c>
      <c r="K50" s="391">
        <f t="shared" si="2"/>
        <v>-1</v>
      </c>
    </row>
    <row r="51" spans="1:11" s="137" customFormat="1" x14ac:dyDescent="0.3">
      <c r="A51" s="377" t="s">
        <v>30</v>
      </c>
      <c r="B51" s="276">
        <v>31</v>
      </c>
      <c r="C51" s="276">
        <v>23</v>
      </c>
      <c r="D51" s="276">
        <v>20</v>
      </c>
      <c r="E51" s="276">
        <v>3</v>
      </c>
      <c r="F51" s="276">
        <v>3</v>
      </c>
      <c r="G51" s="321">
        <v>3</v>
      </c>
      <c r="H51" s="389">
        <f t="shared" si="0"/>
        <v>1.3423059025664888E-5</v>
      </c>
      <c r="I51" s="322">
        <v>2</v>
      </c>
      <c r="J51" s="391">
        <f t="shared" si="1"/>
        <v>8.3469667122967515E-6</v>
      </c>
      <c r="K51" s="391">
        <f t="shared" si="2"/>
        <v>-0.33333333333333331</v>
      </c>
    </row>
    <row r="52" spans="1:11" s="137" customFormat="1" x14ac:dyDescent="0.3">
      <c r="A52" s="377" t="s">
        <v>42</v>
      </c>
      <c r="B52" s="276">
        <v>2449</v>
      </c>
      <c r="C52" s="276">
        <v>56</v>
      </c>
      <c r="D52" s="276">
        <v>35</v>
      </c>
      <c r="E52" s="276">
        <v>7</v>
      </c>
      <c r="F52" s="276">
        <v>2</v>
      </c>
      <c r="G52" s="321">
        <v>2</v>
      </c>
      <c r="H52" s="389">
        <f t="shared" si="0"/>
        <v>8.9487060171099259E-6</v>
      </c>
      <c r="I52" s="322">
        <v>1</v>
      </c>
      <c r="J52" s="391">
        <f t="shared" si="1"/>
        <v>4.1734833561483757E-6</v>
      </c>
      <c r="K52" s="391">
        <f t="shared" si="2"/>
        <v>-0.5</v>
      </c>
    </row>
    <row r="53" spans="1:11" s="137" customFormat="1" x14ac:dyDescent="0.3">
      <c r="A53" s="377" t="s">
        <v>60</v>
      </c>
      <c r="B53" s="276">
        <v>21</v>
      </c>
      <c r="C53" s="276">
        <v>4</v>
      </c>
      <c r="D53" s="276">
        <v>2</v>
      </c>
      <c r="E53" s="276">
        <v>3</v>
      </c>
      <c r="F53" s="276">
        <v>1</v>
      </c>
      <c r="G53" s="321">
        <v>1</v>
      </c>
      <c r="H53" s="389">
        <f t="shared" si="0"/>
        <v>4.474353008554963E-6</v>
      </c>
      <c r="I53" s="322">
        <v>14</v>
      </c>
      <c r="J53" s="391">
        <f t="shared" si="1"/>
        <v>5.842876698607726E-5</v>
      </c>
      <c r="K53" s="391">
        <f t="shared" si="2"/>
        <v>13</v>
      </c>
    </row>
    <row r="54" spans="1:11" s="137" customFormat="1" x14ac:dyDescent="0.3">
      <c r="A54" s="377" t="s">
        <v>3</v>
      </c>
      <c r="B54" s="276">
        <v>4</v>
      </c>
      <c r="C54" s="276">
        <v>0</v>
      </c>
      <c r="D54" s="276">
        <v>0</v>
      </c>
      <c r="E54" s="276">
        <v>0</v>
      </c>
      <c r="F54" s="276">
        <v>0</v>
      </c>
      <c r="G54" s="321">
        <v>0</v>
      </c>
      <c r="H54" s="389">
        <f t="shared" si="0"/>
        <v>0</v>
      </c>
      <c r="I54" s="322">
        <v>2</v>
      </c>
      <c r="J54" s="391">
        <f t="shared" si="1"/>
        <v>8.3469667122967515E-6</v>
      </c>
      <c r="K54" s="391">
        <v>0</v>
      </c>
    </row>
    <row r="55" spans="1:11" s="137" customFormat="1" x14ac:dyDescent="0.3">
      <c r="A55" s="377" t="s">
        <v>50</v>
      </c>
      <c r="B55" s="276">
        <v>393</v>
      </c>
      <c r="C55" s="276">
        <v>2</v>
      </c>
      <c r="D55" s="276">
        <v>4</v>
      </c>
      <c r="E55" s="276">
        <v>0</v>
      </c>
      <c r="F55" s="276">
        <v>0</v>
      </c>
      <c r="G55" s="321">
        <v>0</v>
      </c>
      <c r="H55" s="389">
        <f t="shared" si="0"/>
        <v>0</v>
      </c>
      <c r="I55" s="322">
        <v>0</v>
      </c>
      <c r="J55" s="391">
        <f t="shared" si="1"/>
        <v>0</v>
      </c>
      <c r="K55" s="391">
        <v>0</v>
      </c>
    </row>
    <row r="56" spans="1:11" s="137" customFormat="1" x14ac:dyDescent="0.3">
      <c r="A56" s="377" t="s">
        <v>37</v>
      </c>
      <c r="B56" s="276">
        <v>0</v>
      </c>
      <c r="C56" s="276">
        <v>3</v>
      </c>
      <c r="D56" s="276">
        <v>0</v>
      </c>
      <c r="E56" s="276">
        <v>0</v>
      </c>
      <c r="F56" s="276">
        <v>0</v>
      </c>
      <c r="G56" s="321">
        <v>0</v>
      </c>
      <c r="H56" s="389">
        <f t="shared" si="0"/>
        <v>0</v>
      </c>
      <c r="I56" s="322">
        <v>0</v>
      </c>
      <c r="J56" s="391">
        <f t="shared" si="1"/>
        <v>0</v>
      </c>
      <c r="K56" s="391">
        <v>0</v>
      </c>
    </row>
    <row r="57" spans="1:11" s="137" customFormat="1" x14ac:dyDescent="0.3">
      <c r="A57" s="377" t="s">
        <v>59</v>
      </c>
      <c r="B57" s="276">
        <v>0</v>
      </c>
      <c r="C57" s="276">
        <v>0</v>
      </c>
      <c r="D57" s="276">
        <v>2</v>
      </c>
      <c r="E57" s="276">
        <v>1</v>
      </c>
      <c r="F57" s="276">
        <v>0</v>
      </c>
      <c r="G57" s="321">
        <v>0</v>
      </c>
      <c r="H57" s="389">
        <f t="shared" si="0"/>
        <v>0</v>
      </c>
      <c r="I57" s="322">
        <v>0</v>
      </c>
      <c r="J57" s="391">
        <f t="shared" si="1"/>
        <v>0</v>
      </c>
      <c r="K57" s="391">
        <v>0</v>
      </c>
    </row>
    <row r="58" spans="1:11" s="137" customFormat="1" x14ac:dyDescent="0.3">
      <c r="A58" s="377" t="s">
        <v>65</v>
      </c>
      <c r="B58" s="276">
        <v>680</v>
      </c>
      <c r="C58" s="276">
        <v>99</v>
      </c>
      <c r="D58" s="276">
        <v>30</v>
      </c>
      <c r="E58" s="276">
        <v>0</v>
      </c>
      <c r="F58" s="276">
        <v>0</v>
      </c>
      <c r="G58" s="321">
        <v>0</v>
      </c>
      <c r="H58" s="389">
        <f t="shared" si="0"/>
        <v>0</v>
      </c>
      <c r="I58" s="322">
        <v>17</v>
      </c>
      <c r="J58" s="391">
        <f t="shared" si="1"/>
        <v>7.0949217054522387E-5</v>
      </c>
      <c r="K58" s="391">
        <v>0</v>
      </c>
    </row>
    <row r="59" spans="1:11" s="137" customFormat="1" x14ac:dyDescent="0.3">
      <c r="A59" s="377" t="s">
        <v>55</v>
      </c>
      <c r="B59" s="276">
        <v>6</v>
      </c>
      <c r="C59" s="276">
        <v>1</v>
      </c>
      <c r="D59" s="276">
        <v>0</v>
      </c>
      <c r="E59" s="276">
        <v>0</v>
      </c>
      <c r="F59" s="276">
        <v>0</v>
      </c>
      <c r="G59" s="321">
        <v>0</v>
      </c>
      <c r="H59" s="389">
        <f t="shared" si="0"/>
        <v>0</v>
      </c>
      <c r="I59" s="322">
        <v>0</v>
      </c>
      <c r="J59" s="391">
        <f t="shared" si="1"/>
        <v>0</v>
      </c>
      <c r="K59" s="391">
        <v>0</v>
      </c>
    </row>
    <row r="60" spans="1:11" s="137" customFormat="1" x14ac:dyDescent="0.3">
      <c r="A60" s="377" t="s">
        <v>10</v>
      </c>
      <c r="B60" s="276">
        <v>58</v>
      </c>
      <c r="C60" s="276">
        <v>14</v>
      </c>
      <c r="D60" s="276">
        <v>6</v>
      </c>
      <c r="E60" s="276">
        <v>0</v>
      </c>
      <c r="F60" s="276">
        <v>0</v>
      </c>
      <c r="G60" s="321">
        <v>0</v>
      </c>
      <c r="H60" s="389">
        <f t="shared" si="0"/>
        <v>0</v>
      </c>
      <c r="I60" s="322">
        <v>1</v>
      </c>
      <c r="J60" s="391">
        <f t="shared" si="1"/>
        <v>4.1734833561483757E-6</v>
      </c>
      <c r="K60" s="391">
        <v>0</v>
      </c>
    </row>
    <row r="61" spans="1:11" s="137" customFormat="1" ht="19.5" thickBot="1" x14ac:dyDescent="0.35">
      <c r="A61" s="378" t="s">
        <v>61</v>
      </c>
      <c r="B61" s="276">
        <v>0</v>
      </c>
      <c r="C61" s="276">
        <v>1</v>
      </c>
      <c r="D61" s="276">
        <v>0</v>
      </c>
      <c r="E61" s="276">
        <v>0</v>
      </c>
      <c r="F61" s="276">
        <v>0</v>
      </c>
      <c r="G61" s="321">
        <v>0</v>
      </c>
      <c r="H61" s="389">
        <f t="shared" si="0"/>
        <v>0</v>
      </c>
      <c r="I61" s="322">
        <v>0</v>
      </c>
      <c r="J61" s="391">
        <f t="shared" si="1"/>
        <v>0</v>
      </c>
      <c r="K61" s="391">
        <v>0</v>
      </c>
    </row>
    <row r="62" spans="1:11" ht="19.5" thickBot="1" x14ac:dyDescent="0.35">
      <c r="A62" s="271" t="s">
        <v>85</v>
      </c>
      <c r="B62" s="272">
        <v>1462609</v>
      </c>
      <c r="C62" s="272">
        <v>1543644</v>
      </c>
      <c r="D62" s="272">
        <v>1568031</v>
      </c>
      <c r="E62" s="272">
        <v>1495545</v>
      </c>
      <c r="F62" s="273">
        <v>1517646</v>
      </c>
      <c r="G62" s="274">
        <f>G3+G4</f>
        <v>1223737</v>
      </c>
      <c r="H62" s="274"/>
      <c r="I62" s="274">
        <f>I3+I4</f>
        <v>1302699</v>
      </c>
      <c r="J62" s="390"/>
      <c r="K62" s="275">
        <f>(I62-G62)/G62</f>
        <v>6.4525302413835653E-2</v>
      </c>
    </row>
    <row r="64" spans="1:11" s="139" customFormat="1" x14ac:dyDescent="0.3">
      <c r="A64" s="139" t="s">
        <v>169</v>
      </c>
      <c r="J64" s="141"/>
      <c r="K64" s="140"/>
    </row>
  </sheetData>
  <mergeCells count="1">
    <mergeCell ref="A1:K1"/>
  </mergeCells>
  <pageMargins left="0.25" right="0.25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40"/>
  <sheetViews>
    <sheetView topLeftCell="A19" workbookViewId="0">
      <selection activeCell="N9" sqref="N9"/>
    </sheetView>
  </sheetViews>
  <sheetFormatPr defaultRowHeight="15" x14ac:dyDescent="0.25"/>
  <cols>
    <col min="1" max="1" width="18.28515625" bestFit="1" customWidth="1"/>
  </cols>
  <sheetData>
    <row r="1" spans="1:17" x14ac:dyDescent="0.25">
      <c r="A1" s="743" t="s">
        <v>234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</row>
    <row r="2" spans="1:17" x14ac:dyDescent="0.25">
      <c r="A2" s="744" t="s">
        <v>1</v>
      </c>
      <c r="B2" s="741">
        <v>2012</v>
      </c>
      <c r="C2" s="741"/>
      <c r="D2" s="741">
        <v>2013</v>
      </c>
      <c r="E2" s="741"/>
      <c r="F2" s="741">
        <v>2014</v>
      </c>
      <c r="G2" s="741"/>
      <c r="H2" s="741">
        <v>2015</v>
      </c>
      <c r="I2" s="741"/>
      <c r="J2" s="741">
        <v>2016</v>
      </c>
      <c r="K2" s="741"/>
      <c r="L2" s="741" t="s">
        <v>222</v>
      </c>
      <c r="M2" s="741"/>
      <c r="N2" s="741" t="s">
        <v>223</v>
      </c>
      <c r="O2" s="741"/>
      <c r="P2" s="741" t="s">
        <v>83</v>
      </c>
      <c r="Q2" s="741"/>
    </row>
    <row r="3" spans="1:17" x14ac:dyDescent="0.25">
      <c r="A3" s="744"/>
      <c r="B3" s="669" t="s">
        <v>231</v>
      </c>
      <c r="C3" s="669" t="s">
        <v>232</v>
      </c>
      <c r="D3" s="669" t="s">
        <v>231</v>
      </c>
      <c r="E3" s="669" t="s">
        <v>232</v>
      </c>
      <c r="F3" s="669" t="s">
        <v>231</v>
      </c>
      <c r="G3" s="669" t="s">
        <v>232</v>
      </c>
      <c r="H3" s="669" t="s">
        <v>231</v>
      </c>
      <c r="I3" s="669" t="s">
        <v>232</v>
      </c>
      <c r="J3" s="669" t="s">
        <v>231</v>
      </c>
      <c r="K3" s="669" t="s">
        <v>232</v>
      </c>
      <c r="L3" s="669" t="s">
        <v>231</v>
      </c>
      <c r="M3" s="669" t="s">
        <v>232</v>
      </c>
      <c r="N3" s="669" t="s">
        <v>231</v>
      </c>
      <c r="O3" s="669" t="s">
        <v>232</v>
      </c>
      <c r="P3" s="669" t="s">
        <v>231</v>
      </c>
      <c r="Q3" s="669" t="s">
        <v>232</v>
      </c>
    </row>
    <row r="4" spans="1:17" x14ac:dyDescent="0.25">
      <c r="A4" s="17" t="s">
        <v>5</v>
      </c>
      <c r="B4" s="11">
        <v>34316</v>
      </c>
      <c r="C4" s="11">
        <v>53570</v>
      </c>
      <c r="D4" s="11">
        <v>37575</v>
      </c>
      <c r="E4" s="11">
        <v>47999</v>
      </c>
      <c r="F4" s="11">
        <v>38385</v>
      </c>
      <c r="G4" s="11">
        <v>49139</v>
      </c>
      <c r="H4" s="11">
        <v>43014</v>
      </c>
      <c r="I4" s="11">
        <v>46913</v>
      </c>
      <c r="J4" s="11">
        <v>44836</v>
      </c>
      <c r="K4" s="11">
        <v>49420</v>
      </c>
      <c r="L4" s="11">
        <v>37425</v>
      </c>
      <c r="M4" s="11">
        <v>41400</v>
      </c>
      <c r="N4" s="11">
        <v>39005</v>
      </c>
      <c r="O4" s="11">
        <v>40943</v>
      </c>
      <c r="P4" s="709">
        <f>(N4-L4)/L4</f>
        <v>4.2217768871075485E-2</v>
      </c>
      <c r="Q4" s="709">
        <f>(O4-M4)/M4</f>
        <v>-1.1038647342995169E-2</v>
      </c>
    </row>
    <row r="5" spans="1:17" x14ac:dyDescent="0.25">
      <c r="A5" s="17" t="s">
        <v>8</v>
      </c>
      <c r="B5" s="11">
        <v>1869</v>
      </c>
      <c r="C5" s="11">
        <v>5039</v>
      </c>
      <c r="D5" s="11">
        <v>2056</v>
      </c>
      <c r="E5" s="11">
        <v>4673</v>
      </c>
      <c r="F5" s="11">
        <v>2046</v>
      </c>
      <c r="G5" s="11">
        <v>5034</v>
      </c>
      <c r="H5" s="11">
        <v>2173</v>
      </c>
      <c r="I5" s="11">
        <v>5242</v>
      </c>
      <c r="J5" s="11">
        <v>1925</v>
      </c>
      <c r="K5" s="11">
        <v>5573</v>
      </c>
      <c r="L5" s="11">
        <v>1641</v>
      </c>
      <c r="M5" s="11">
        <v>4667</v>
      </c>
      <c r="N5" s="11">
        <v>1719</v>
      </c>
      <c r="O5" s="11">
        <v>4513</v>
      </c>
      <c r="P5" s="709">
        <f t="shared" ref="P5:P16" si="0">(N5-L5)/L5</f>
        <v>4.7531992687385741E-2</v>
      </c>
      <c r="Q5" s="709">
        <f t="shared" ref="Q5:Q16" si="1">(O5-M5)/M5</f>
        <v>-3.299764302549818E-2</v>
      </c>
    </row>
    <row r="6" spans="1:17" x14ac:dyDescent="0.25">
      <c r="A6" s="17" t="s">
        <v>13</v>
      </c>
      <c r="B6" s="11">
        <v>3937</v>
      </c>
      <c r="C6" s="11">
        <v>4149</v>
      </c>
      <c r="D6" s="11">
        <v>4357</v>
      </c>
      <c r="E6" s="11">
        <v>3570</v>
      </c>
      <c r="F6" s="11">
        <v>4894</v>
      </c>
      <c r="G6" s="11">
        <v>3394</v>
      </c>
      <c r="H6" s="11">
        <v>4201</v>
      </c>
      <c r="I6" s="11">
        <v>3014</v>
      </c>
      <c r="J6" s="11">
        <v>4254</v>
      </c>
      <c r="K6" s="11">
        <v>3702</v>
      </c>
      <c r="L6" s="11">
        <v>3425</v>
      </c>
      <c r="M6" s="11">
        <v>3158</v>
      </c>
      <c r="N6" s="11">
        <v>3711</v>
      </c>
      <c r="O6" s="11">
        <v>3042</v>
      </c>
      <c r="P6" s="709">
        <f t="shared" si="0"/>
        <v>8.3503649635036495E-2</v>
      </c>
      <c r="Q6" s="709">
        <f t="shared" si="1"/>
        <v>-3.6732108929702342E-2</v>
      </c>
    </row>
    <row r="7" spans="1:17" x14ac:dyDescent="0.25">
      <c r="A7" s="17" t="s">
        <v>17</v>
      </c>
      <c r="B7" s="11">
        <v>7358</v>
      </c>
      <c r="C7" s="11">
        <v>9730</v>
      </c>
      <c r="D7" s="11">
        <v>8519</v>
      </c>
      <c r="E7" s="11">
        <v>8540</v>
      </c>
      <c r="F7" s="11">
        <v>7960</v>
      </c>
      <c r="G7" s="11">
        <v>8842</v>
      </c>
      <c r="H7" s="11">
        <v>9675</v>
      </c>
      <c r="I7" s="11">
        <v>7932</v>
      </c>
      <c r="J7" s="11">
        <v>11099</v>
      </c>
      <c r="K7" s="11">
        <v>9348</v>
      </c>
      <c r="L7" s="11">
        <v>9180</v>
      </c>
      <c r="M7" s="11">
        <v>7714</v>
      </c>
      <c r="N7" s="11">
        <v>9694</v>
      </c>
      <c r="O7" s="11">
        <v>7474</v>
      </c>
      <c r="P7" s="709">
        <f t="shared" si="0"/>
        <v>5.5991285403050109E-2</v>
      </c>
      <c r="Q7" s="709">
        <f t="shared" si="1"/>
        <v>-3.11122634171636E-2</v>
      </c>
    </row>
    <row r="8" spans="1:17" x14ac:dyDescent="0.25">
      <c r="A8" s="17" t="s">
        <v>23</v>
      </c>
      <c r="B8" s="11">
        <v>266</v>
      </c>
      <c r="C8" s="11">
        <v>3423</v>
      </c>
      <c r="D8" s="11">
        <v>497</v>
      </c>
      <c r="E8" s="11">
        <v>2822</v>
      </c>
      <c r="F8" s="11">
        <v>657</v>
      </c>
      <c r="G8" s="11">
        <v>3309</v>
      </c>
      <c r="H8" s="11">
        <v>1139</v>
      </c>
      <c r="I8" s="11">
        <v>3286</v>
      </c>
      <c r="J8" s="11">
        <v>1555</v>
      </c>
      <c r="K8" s="11">
        <v>3758</v>
      </c>
      <c r="L8" s="11">
        <v>1297</v>
      </c>
      <c r="M8" s="11">
        <v>3115</v>
      </c>
      <c r="N8" s="11">
        <v>1373</v>
      </c>
      <c r="O8" s="11">
        <v>3132</v>
      </c>
      <c r="P8" s="709">
        <f t="shared" si="0"/>
        <v>5.8596761757902856E-2</v>
      </c>
      <c r="Q8" s="709">
        <f t="shared" si="1"/>
        <v>5.4574638844301767E-3</v>
      </c>
    </row>
    <row r="9" spans="1:17" x14ac:dyDescent="0.25">
      <c r="A9" s="17" t="s">
        <v>18</v>
      </c>
      <c r="B9" s="11">
        <v>18184</v>
      </c>
      <c r="C9" s="11">
        <v>10007</v>
      </c>
      <c r="D9" s="11">
        <v>19093</v>
      </c>
      <c r="E9" s="11">
        <v>8784</v>
      </c>
      <c r="F9" s="11">
        <v>19147</v>
      </c>
      <c r="G9" s="11">
        <v>8088</v>
      </c>
      <c r="H9" s="11">
        <v>21479</v>
      </c>
      <c r="I9" s="11">
        <v>8170</v>
      </c>
      <c r="J9" s="11">
        <v>22275</v>
      </c>
      <c r="K9" s="11">
        <v>8860</v>
      </c>
      <c r="L9" s="11">
        <v>18397</v>
      </c>
      <c r="M9" s="11">
        <v>7459</v>
      </c>
      <c r="N9" s="11">
        <v>18483</v>
      </c>
      <c r="O9" s="11">
        <v>6711</v>
      </c>
      <c r="P9" s="709">
        <f t="shared" si="0"/>
        <v>4.6746752187856715E-3</v>
      </c>
      <c r="Q9" s="709">
        <f t="shared" si="1"/>
        <v>-0.10028153908030567</v>
      </c>
    </row>
    <row r="10" spans="1:17" x14ac:dyDescent="0.25">
      <c r="A10" s="17" t="s">
        <v>28</v>
      </c>
      <c r="B10" s="11">
        <v>3241</v>
      </c>
      <c r="C10" s="11">
        <v>8771</v>
      </c>
      <c r="D10" s="11">
        <v>2923</v>
      </c>
      <c r="E10" s="11">
        <v>7709</v>
      </c>
      <c r="F10" s="11">
        <v>3523</v>
      </c>
      <c r="G10" s="11">
        <v>8115</v>
      </c>
      <c r="H10" s="11">
        <v>4194</v>
      </c>
      <c r="I10" s="11">
        <v>8650</v>
      </c>
      <c r="J10" s="11">
        <v>3798</v>
      </c>
      <c r="K10" s="11">
        <v>9282</v>
      </c>
      <c r="L10" s="11">
        <v>3162</v>
      </c>
      <c r="M10" s="11">
        <v>7627</v>
      </c>
      <c r="N10" s="11">
        <v>3547</v>
      </c>
      <c r="O10" s="11">
        <v>7899</v>
      </c>
      <c r="P10" s="709">
        <f t="shared" si="0"/>
        <v>0.12175838077166351</v>
      </c>
      <c r="Q10" s="709">
        <f t="shared" si="1"/>
        <v>3.5662776976530745E-2</v>
      </c>
    </row>
    <row r="11" spans="1:17" x14ac:dyDescent="0.25">
      <c r="A11" s="17" t="s">
        <v>25</v>
      </c>
      <c r="B11" s="11">
        <v>4817</v>
      </c>
      <c r="C11" s="11">
        <v>3346</v>
      </c>
      <c r="D11" s="11">
        <v>7135</v>
      </c>
      <c r="E11" s="11">
        <v>3379</v>
      </c>
      <c r="F11" s="11">
        <v>8575</v>
      </c>
      <c r="G11" s="11">
        <v>3007</v>
      </c>
      <c r="H11" s="11">
        <v>10896</v>
      </c>
      <c r="I11" s="11">
        <v>3209</v>
      </c>
      <c r="J11" s="11">
        <v>12271</v>
      </c>
      <c r="K11" s="11">
        <v>3121</v>
      </c>
      <c r="L11" s="11">
        <v>10163</v>
      </c>
      <c r="M11" s="11">
        <v>2651</v>
      </c>
      <c r="N11" s="11">
        <v>12435</v>
      </c>
      <c r="O11" s="11">
        <v>3272</v>
      </c>
      <c r="P11" s="709">
        <f t="shared" si="0"/>
        <v>0.22355603660336515</v>
      </c>
      <c r="Q11" s="709">
        <f t="shared" si="1"/>
        <v>0.23425122595247078</v>
      </c>
    </row>
    <row r="12" spans="1:17" x14ac:dyDescent="0.25">
      <c r="A12" s="17" t="s">
        <v>43</v>
      </c>
      <c r="B12" s="11">
        <v>1407</v>
      </c>
      <c r="C12" s="11">
        <v>2105</v>
      </c>
      <c r="D12" s="11">
        <v>1427</v>
      </c>
      <c r="E12" s="11">
        <v>1943</v>
      </c>
      <c r="F12" s="11">
        <v>1627</v>
      </c>
      <c r="G12" s="11">
        <v>2105</v>
      </c>
      <c r="H12" s="11">
        <v>1578</v>
      </c>
      <c r="I12" s="11">
        <v>2052</v>
      </c>
      <c r="J12" s="11">
        <v>1858</v>
      </c>
      <c r="K12" s="11">
        <v>2121</v>
      </c>
      <c r="L12" s="11">
        <v>1536</v>
      </c>
      <c r="M12" s="11">
        <v>1716</v>
      </c>
      <c r="N12" s="11">
        <v>1447</v>
      </c>
      <c r="O12" s="11">
        <v>2099</v>
      </c>
      <c r="P12" s="709">
        <f t="shared" si="0"/>
        <v>-5.7942708333333336E-2</v>
      </c>
      <c r="Q12" s="709">
        <f t="shared" si="1"/>
        <v>0.22319347319347319</v>
      </c>
    </row>
    <row r="13" spans="1:17" x14ac:dyDescent="0.25">
      <c r="A13" s="17" t="s">
        <v>9</v>
      </c>
      <c r="B13" s="11">
        <v>28866</v>
      </c>
      <c r="C13" s="11">
        <v>8910</v>
      </c>
      <c r="D13" s="11">
        <v>32434</v>
      </c>
      <c r="E13" s="11">
        <v>8186</v>
      </c>
      <c r="F13" s="11">
        <v>33569</v>
      </c>
      <c r="G13" s="11">
        <v>8273</v>
      </c>
      <c r="H13" s="11">
        <v>33984</v>
      </c>
      <c r="I13" s="11">
        <v>9234</v>
      </c>
      <c r="J13" s="11">
        <v>32999</v>
      </c>
      <c r="K13" s="11">
        <v>10117</v>
      </c>
      <c r="L13" s="11">
        <v>27894</v>
      </c>
      <c r="M13" s="11">
        <v>8472</v>
      </c>
      <c r="N13" s="11">
        <v>29738</v>
      </c>
      <c r="O13" s="11">
        <v>7932</v>
      </c>
      <c r="P13" s="709">
        <f t="shared" si="0"/>
        <v>6.610740661074066E-2</v>
      </c>
      <c r="Q13" s="709">
        <f t="shared" si="1"/>
        <v>-6.3739376770538245E-2</v>
      </c>
    </row>
    <row r="14" spans="1:17" x14ac:dyDescent="0.25">
      <c r="A14" s="17" t="s">
        <v>31</v>
      </c>
      <c r="B14" s="11">
        <v>1036</v>
      </c>
      <c r="C14" s="11">
        <v>8771</v>
      </c>
      <c r="D14" s="11">
        <v>1741</v>
      </c>
      <c r="E14" s="11">
        <v>7466</v>
      </c>
      <c r="F14" s="11">
        <v>2826</v>
      </c>
      <c r="G14" s="11">
        <v>7523</v>
      </c>
      <c r="H14" s="11">
        <v>3420</v>
      </c>
      <c r="I14" s="11">
        <v>7701</v>
      </c>
      <c r="J14" s="11">
        <v>3748</v>
      </c>
      <c r="K14" s="11">
        <v>10011</v>
      </c>
      <c r="L14" s="11">
        <v>3114</v>
      </c>
      <c r="M14" s="11">
        <v>8326</v>
      </c>
      <c r="N14" s="11">
        <v>3244</v>
      </c>
      <c r="O14" s="11">
        <v>7837</v>
      </c>
      <c r="P14" s="709">
        <f t="shared" si="0"/>
        <v>4.1746949261400129E-2</v>
      </c>
      <c r="Q14" s="709">
        <f t="shared" si="1"/>
        <v>-5.8731683881815995E-2</v>
      </c>
    </row>
    <row r="15" spans="1:17" x14ac:dyDescent="0.25">
      <c r="A15" s="17" t="s">
        <v>60</v>
      </c>
      <c r="B15" s="11">
        <v>165</v>
      </c>
      <c r="C15" s="11">
        <v>18</v>
      </c>
      <c r="D15" s="11">
        <v>182</v>
      </c>
      <c r="E15" s="11">
        <v>93</v>
      </c>
      <c r="F15" s="11">
        <v>199</v>
      </c>
      <c r="G15" s="11">
        <v>55</v>
      </c>
      <c r="H15" s="11">
        <v>367</v>
      </c>
      <c r="I15" s="11">
        <v>102</v>
      </c>
      <c r="J15" s="11">
        <v>343</v>
      </c>
      <c r="K15" s="11">
        <v>258</v>
      </c>
      <c r="L15" s="11">
        <v>272</v>
      </c>
      <c r="M15" s="11">
        <v>222</v>
      </c>
      <c r="N15" s="11">
        <v>358</v>
      </c>
      <c r="O15" s="11">
        <v>296</v>
      </c>
      <c r="P15" s="709">
        <f t="shared" si="0"/>
        <v>0.31617647058823528</v>
      </c>
      <c r="Q15" s="709">
        <f t="shared" si="1"/>
        <v>0.33333333333333331</v>
      </c>
    </row>
    <row r="16" spans="1:17" x14ac:dyDescent="0.25">
      <c r="A16" s="17" t="s">
        <v>54</v>
      </c>
      <c r="B16" s="11">
        <v>259</v>
      </c>
      <c r="C16" s="11">
        <v>1340</v>
      </c>
      <c r="D16" s="11">
        <v>336</v>
      </c>
      <c r="E16" s="11">
        <v>997</v>
      </c>
      <c r="F16" s="11">
        <v>535</v>
      </c>
      <c r="G16" s="11">
        <v>831</v>
      </c>
      <c r="H16" s="11">
        <v>588</v>
      </c>
      <c r="I16" s="11">
        <v>927</v>
      </c>
      <c r="J16" s="11">
        <v>625</v>
      </c>
      <c r="K16" s="11">
        <v>1271</v>
      </c>
      <c r="L16" s="11">
        <v>513</v>
      </c>
      <c r="M16" s="11">
        <v>1016</v>
      </c>
      <c r="N16" s="11">
        <v>1639</v>
      </c>
      <c r="O16" s="11">
        <v>1485</v>
      </c>
      <c r="P16" s="709">
        <f t="shared" si="0"/>
        <v>2.1949317738791425</v>
      </c>
      <c r="Q16" s="709">
        <f t="shared" si="1"/>
        <v>0.46161417322834647</v>
      </c>
    </row>
    <row r="17" spans="1:17" x14ac:dyDescent="0.25">
      <c r="A17" s="705" t="s">
        <v>70</v>
      </c>
      <c r="B17" s="233">
        <f>SUM(B4:B16)</f>
        <v>105721</v>
      </c>
      <c r="C17" s="233">
        <f t="shared" ref="C17:O17" si="2">SUM(C4:C16)</f>
        <v>119179</v>
      </c>
      <c r="D17" s="233">
        <f t="shared" si="2"/>
        <v>118275</v>
      </c>
      <c r="E17" s="233">
        <f t="shared" si="2"/>
        <v>106161</v>
      </c>
      <c r="F17" s="233">
        <f t="shared" si="2"/>
        <v>123943</v>
      </c>
      <c r="G17" s="233">
        <f t="shared" si="2"/>
        <v>107715</v>
      </c>
      <c r="H17" s="233">
        <f t="shared" si="2"/>
        <v>136708</v>
      </c>
      <c r="I17" s="233">
        <f t="shared" si="2"/>
        <v>106432</v>
      </c>
      <c r="J17" s="233">
        <f t="shared" si="2"/>
        <v>141586</v>
      </c>
      <c r="K17" s="233">
        <f t="shared" si="2"/>
        <v>116842</v>
      </c>
      <c r="L17" s="233">
        <f t="shared" ref="L17" si="3">SUM(L4:L16)</f>
        <v>118019</v>
      </c>
      <c r="M17" s="233">
        <f t="shared" ref="M17" si="4">SUM(M4:M16)</f>
        <v>97543</v>
      </c>
      <c r="N17" s="233">
        <f t="shared" si="2"/>
        <v>126393</v>
      </c>
      <c r="O17" s="233">
        <f t="shared" si="2"/>
        <v>96635</v>
      </c>
      <c r="P17" s="708">
        <f>(N17-L17)/L17</f>
        <v>7.0954676789330526E-2</v>
      </c>
      <c r="Q17" s="708">
        <f>(O17-M17)/M17</f>
        <v>-9.3087151307628437E-3</v>
      </c>
    </row>
    <row r="18" spans="1:17" x14ac:dyDescent="0.25">
      <c r="A18" s="705" t="s">
        <v>85</v>
      </c>
      <c r="B18" s="740">
        <f>B17+C17</f>
        <v>224900</v>
      </c>
      <c r="C18" s="740"/>
      <c r="D18" s="740">
        <f t="shared" ref="D18" si="5">D17+E17</f>
        <v>224436</v>
      </c>
      <c r="E18" s="740"/>
      <c r="F18" s="740">
        <f t="shared" ref="F18" si="6">F17+G17</f>
        <v>231658</v>
      </c>
      <c r="G18" s="740"/>
      <c r="H18" s="740">
        <f t="shared" ref="H18" si="7">H17+I17</f>
        <v>243140</v>
      </c>
      <c r="I18" s="740"/>
      <c r="J18" s="740">
        <f t="shared" ref="J18" si="8">J17+K17</f>
        <v>258428</v>
      </c>
      <c r="K18" s="740"/>
      <c r="L18" s="740">
        <f t="shared" ref="L18" si="9">L17+M17</f>
        <v>215562</v>
      </c>
      <c r="M18" s="740"/>
      <c r="N18" s="740">
        <f t="shared" ref="N18" si="10">N17+O17</f>
        <v>223028</v>
      </c>
      <c r="O18" s="740"/>
      <c r="P18" s="742">
        <f>(N18-L18)/L18</f>
        <v>3.4635046993440402E-2</v>
      </c>
      <c r="Q18" s="742"/>
    </row>
    <row r="19" spans="1:17" x14ac:dyDescent="0.25">
      <c r="A19" s="705" t="s">
        <v>233</v>
      </c>
      <c r="B19" s="706">
        <f>B17/B18</f>
        <v>0.47008003557136507</v>
      </c>
      <c r="C19" s="706">
        <f>C17/B18</f>
        <v>0.52991996442863498</v>
      </c>
      <c r="D19" s="706">
        <f t="shared" ref="D19" si="11">D17/D18</f>
        <v>0.52698764904026096</v>
      </c>
      <c r="E19" s="706">
        <f t="shared" ref="E19" si="12">E17/D18</f>
        <v>0.47301235095973909</v>
      </c>
      <c r="F19" s="706">
        <f t="shared" ref="F19" si="13">F17/F18</f>
        <v>0.53502577074825819</v>
      </c>
      <c r="G19" s="706">
        <f t="shared" ref="G19" si="14">G17/F18</f>
        <v>0.46497422925174181</v>
      </c>
      <c r="H19" s="706">
        <f t="shared" ref="H19" si="15">H17/H18</f>
        <v>0.56226042609196347</v>
      </c>
      <c r="I19" s="706">
        <f t="shared" ref="I19" si="16">I17/H18</f>
        <v>0.43773957390803653</v>
      </c>
      <c r="J19" s="706">
        <f t="shared" ref="J19" si="17">J17/J18</f>
        <v>0.54787406937328775</v>
      </c>
      <c r="K19" s="706">
        <f t="shared" ref="K19" si="18">K17/J18</f>
        <v>0.4521259306267123</v>
      </c>
      <c r="L19" s="706">
        <f t="shared" ref="L19" si="19">L17/L18</f>
        <v>0.547494456351305</v>
      </c>
      <c r="M19" s="706">
        <f t="shared" ref="M19" si="20">M17/L18</f>
        <v>0.45250554364869505</v>
      </c>
      <c r="N19" s="706">
        <f t="shared" ref="N19" si="21">N17/N18</f>
        <v>0.56671359649909425</v>
      </c>
      <c r="O19" s="706">
        <f t="shared" ref="O19" si="22">O17/N18</f>
        <v>0.43328640350090569</v>
      </c>
      <c r="P19" s="707"/>
      <c r="Q19" s="707"/>
    </row>
    <row r="20" spans="1:17" x14ac:dyDescent="0.25">
      <c r="A20" s="704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7" x14ac:dyDescent="0.25">
      <c r="A21" s="704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7" x14ac:dyDescent="0.25">
      <c r="A22" s="743" t="s">
        <v>235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  <c r="Q22" s="743"/>
    </row>
    <row r="23" spans="1:17" x14ac:dyDescent="0.25">
      <c r="A23" s="744" t="s">
        <v>1</v>
      </c>
      <c r="B23" s="741">
        <v>2012</v>
      </c>
      <c r="C23" s="741"/>
      <c r="D23" s="741">
        <v>2013</v>
      </c>
      <c r="E23" s="741"/>
      <c r="F23" s="741">
        <v>2014</v>
      </c>
      <c r="G23" s="741"/>
      <c r="H23" s="741">
        <v>2015</v>
      </c>
      <c r="I23" s="741"/>
      <c r="J23" s="741">
        <v>2016</v>
      </c>
      <c r="K23" s="741"/>
      <c r="L23" s="741" t="s">
        <v>222</v>
      </c>
      <c r="M23" s="741"/>
      <c r="N23" s="741" t="s">
        <v>223</v>
      </c>
      <c r="O23" s="741"/>
      <c r="P23" s="741" t="s">
        <v>83</v>
      </c>
      <c r="Q23" s="741"/>
    </row>
    <row r="24" spans="1:17" x14ac:dyDescent="0.25">
      <c r="A24" s="744"/>
      <c r="B24" s="669" t="s">
        <v>231</v>
      </c>
      <c r="C24" s="669" t="s">
        <v>232</v>
      </c>
      <c r="D24" s="669" t="s">
        <v>231</v>
      </c>
      <c r="E24" s="669" t="s">
        <v>232</v>
      </c>
      <c r="F24" s="669" t="s">
        <v>231</v>
      </c>
      <c r="G24" s="669" t="s">
        <v>232</v>
      </c>
      <c r="H24" s="669" t="s">
        <v>231</v>
      </c>
      <c r="I24" s="669" t="s">
        <v>232</v>
      </c>
      <c r="J24" s="669" t="s">
        <v>231</v>
      </c>
      <c r="K24" s="669" t="s">
        <v>232</v>
      </c>
      <c r="L24" s="669" t="s">
        <v>231</v>
      </c>
      <c r="M24" s="669" t="s">
        <v>232</v>
      </c>
      <c r="N24" s="669" t="s">
        <v>231</v>
      </c>
      <c r="O24" s="669" t="s">
        <v>232</v>
      </c>
      <c r="P24" s="669" t="s">
        <v>231</v>
      </c>
      <c r="Q24" s="669" t="s">
        <v>232</v>
      </c>
    </row>
    <row r="25" spans="1:17" x14ac:dyDescent="0.25">
      <c r="A25" s="17" t="s">
        <v>5</v>
      </c>
      <c r="B25" s="11">
        <v>515</v>
      </c>
      <c r="C25" s="11">
        <v>10013</v>
      </c>
      <c r="D25" s="11">
        <v>466</v>
      </c>
      <c r="E25" s="11">
        <v>12388</v>
      </c>
      <c r="F25" s="11">
        <v>510</v>
      </c>
      <c r="G25" s="11">
        <v>13582</v>
      </c>
      <c r="H25" s="11">
        <v>873</v>
      </c>
      <c r="I25" s="11">
        <v>13891</v>
      </c>
      <c r="J25" s="11">
        <v>1213</v>
      </c>
      <c r="K25" s="11">
        <v>14599</v>
      </c>
      <c r="L25" s="11">
        <v>895</v>
      </c>
      <c r="M25" s="11">
        <v>12104</v>
      </c>
      <c r="N25" s="11">
        <v>2550</v>
      </c>
      <c r="O25" s="11">
        <v>12865</v>
      </c>
      <c r="P25" s="709">
        <f>(N25-L25)/L25</f>
        <v>1.8491620111731844</v>
      </c>
      <c r="Q25" s="709">
        <f>(O25-M25)/M25</f>
        <v>6.2871777924653011E-2</v>
      </c>
    </row>
    <row r="26" spans="1:17" x14ac:dyDescent="0.25">
      <c r="A26" s="17" t="s">
        <v>8</v>
      </c>
      <c r="B26" s="11">
        <v>731</v>
      </c>
      <c r="C26" s="11">
        <v>1774</v>
      </c>
      <c r="D26" s="11">
        <v>685</v>
      </c>
      <c r="E26" s="11">
        <v>1770</v>
      </c>
      <c r="F26" s="11">
        <v>557</v>
      </c>
      <c r="G26" s="11">
        <v>1930</v>
      </c>
      <c r="H26" s="11">
        <v>667</v>
      </c>
      <c r="I26" s="11">
        <v>1891</v>
      </c>
      <c r="J26" s="11">
        <v>601</v>
      </c>
      <c r="K26" s="11">
        <v>1956</v>
      </c>
      <c r="L26" s="11">
        <v>497</v>
      </c>
      <c r="M26" s="11">
        <v>1613</v>
      </c>
      <c r="N26" s="11">
        <v>481</v>
      </c>
      <c r="O26" s="11">
        <v>1834</v>
      </c>
      <c r="P26" s="709">
        <f t="shared" ref="P26:P37" si="23">(N26-L26)/L26</f>
        <v>-3.2193158953722337E-2</v>
      </c>
      <c r="Q26" s="709">
        <f t="shared" ref="Q26:Q37" si="24">(O26-M26)/M26</f>
        <v>0.1370117792932424</v>
      </c>
    </row>
    <row r="27" spans="1:17" x14ac:dyDescent="0.25">
      <c r="A27" s="17" t="s">
        <v>13</v>
      </c>
      <c r="B27" s="11">
        <v>33</v>
      </c>
      <c r="C27" s="11">
        <v>1735</v>
      </c>
      <c r="D27" s="11">
        <v>38</v>
      </c>
      <c r="E27" s="11">
        <v>1424</v>
      </c>
      <c r="F27" s="11">
        <v>34</v>
      </c>
      <c r="G27" s="11">
        <v>1262</v>
      </c>
      <c r="H27" s="11">
        <v>24</v>
      </c>
      <c r="I27" s="11">
        <v>1023</v>
      </c>
      <c r="J27" s="11">
        <v>59</v>
      </c>
      <c r="K27" s="11">
        <v>806</v>
      </c>
      <c r="L27" s="11">
        <v>48</v>
      </c>
      <c r="M27" s="11">
        <v>649</v>
      </c>
      <c r="N27" s="11">
        <v>85</v>
      </c>
      <c r="O27" s="11">
        <v>964</v>
      </c>
      <c r="P27" s="709">
        <f t="shared" si="23"/>
        <v>0.77083333333333337</v>
      </c>
      <c r="Q27" s="709">
        <f t="shared" si="24"/>
        <v>0.48536209553158705</v>
      </c>
    </row>
    <row r="28" spans="1:17" x14ac:dyDescent="0.25">
      <c r="A28" s="17" t="s">
        <v>17</v>
      </c>
      <c r="B28" s="11">
        <v>49</v>
      </c>
      <c r="C28" s="11">
        <v>1568</v>
      </c>
      <c r="D28" s="11">
        <v>38</v>
      </c>
      <c r="E28" s="11">
        <v>1535</v>
      </c>
      <c r="F28" s="11">
        <v>62</v>
      </c>
      <c r="G28" s="11">
        <v>1553</v>
      </c>
      <c r="H28" s="11">
        <v>87</v>
      </c>
      <c r="I28" s="11">
        <v>1578</v>
      </c>
      <c r="J28" s="11">
        <v>46</v>
      </c>
      <c r="K28" s="11">
        <v>1762</v>
      </c>
      <c r="L28" s="11">
        <v>43</v>
      </c>
      <c r="M28" s="11">
        <v>1408</v>
      </c>
      <c r="N28" s="11">
        <v>82</v>
      </c>
      <c r="O28" s="11">
        <v>1635</v>
      </c>
      <c r="P28" s="709">
        <f t="shared" si="23"/>
        <v>0.90697674418604646</v>
      </c>
      <c r="Q28" s="709">
        <f t="shared" si="24"/>
        <v>0.16122159090909091</v>
      </c>
    </row>
    <row r="29" spans="1:17" x14ac:dyDescent="0.25">
      <c r="A29" s="17" t="s">
        <v>23</v>
      </c>
      <c r="B29" s="11">
        <v>25</v>
      </c>
      <c r="C29" s="11">
        <v>5150</v>
      </c>
      <c r="D29" s="11">
        <v>4</v>
      </c>
      <c r="E29" s="11">
        <v>5404</v>
      </c>
      <c r="F29" s="11">
        <v>2</v>
      </c>
      <c r="G29" s="11">
        <v>6222</v>
      </c>
      <c r="H29" s="11">
        <v>6</v>
      </c>
      <c r="I29" s="11">
        <v>6153</v>
      </c>
      <c r="J29" s="11">
        <v>22</v>
      </c>
      <c r="K29" s="11">
        <v>6008</v>
      </c>
      <c r="L29" s="11">
        <v>18</v>
      </c>
      <c r="M29" s="11">
        <v>4990</v>
      </c>
      <c r="N29" s="11">
        <v>12</v>
      </c>
      <c r="O29" s="11">
        <v>5376</v>
      </c>
      <c r="P29" s="709">
        <f t="shared" si="23"/>
        <v>-0.33333333333333331</v>
      </c>
      <c r="Q29" s="709">
        <f t="shared" si="24"/>
        <v>7.735470941883768E-2</v>
      </c>
    </row>
    <row r="30" spans="1:17" x14ac:dyDescent="0.25">
      <c r="A30" s="17" t="s">
        <v>18</v>
      </c>
      <c r="B30" s="11">
        <v>2060</v>
      </c>
      <c r="C30" s="11">
        <v>4277</v>
      </c>
      <c r="D30" s="11">
        <v>1802</v>
      </c>
      <c r="E30" s="11">
        <v>4187</v>
      </c>
      <c r="F30" s="11">
        <v>1450</v>
      </c>
      <c r="G30" s="11">
        <v>3780</v>
      </c>
      <c r="H30" s="11">
        <v>1601</v>
      </c>
      <c r="I30" s="11">
        <v>2950</v>
      </c>
      <c r="J30" s="11">
        <v>2337</v>
      </c>
      <c r="K30" s="11">
        <v>3303</v>
      </c>
      <c r="L30" s="11">
        <v>1893</v>
      </c>
      <c r="M30" s="11">
        <v>2756</v>
      </c>
      <c r="N30" s="11">
        <v>1890</v>
      </c>
      <c r="O30" s="11">
        <v>2442</v>
      </c>
      <c r="P30" s="709">
        <f t="shared" si="23"/>
        <v>-1.5847860538827259E-3</v>
      </c>
      <c r="Q30" s="709">
        <f t="shared" si="24"/>
        <v>-0.11393323657474601</v>
      </c>
    </row>
    <row r="31" spans="1:17" x14ac:dyDescent="0.25">
      <c r="A31" s="17" t="s">
        <v>28</v>
      </c>
      <c r="B31" s="11">
        <v>57</v>
      </c>
      <c r="C31" s="11">
        <v>1798</v>
      </c>
      <c r="D31" s="11">
        <v>21</v>
      </c>
      <c r="E31" s="11">
        <v>1902</v>
      </c>
      <c r="F31" s="11">
        <v>55</v>
      </c>
      <c r="G31" s="11">
        <v>2061</v>
      </c>
      <c r="H31" s="11">
        <v>39</v>
      </c>
      <c r="I31" s="11">
        <v>1754</v>
      </c>
      <c r="J31" s="11">
        <v>97</v>
      </c>
      <c r="K31" s="11">
        <v>2024</v>
      </c>
      <c r="L31" s="11">
        <v>78</v>
      </c>
      <c r="M31" s="11">
        <v>1665</v>
      </c>
      <c r="N31" s="11">
        <v>50</v>
      </c>
      <c r="O31" s="11">
        <v>1547</v>
      </c>
      <c r="P31" s="709">
        <f t="shared" si="23"/>
        <v>-0.35897435897435898</v>
      </c>
      <c r="Q31" s="709">
        <f t="shared" si="24"/>
        <v>-7.0870870870870864E-2</v>
      </c>
    </row>
    <row r="32" spans="1:17" x14ac:dyDescent="0.25">
      <c r="A32" s="17" t="s">
        <v>25</v>
      </c>
      <c r="B32" s="11">
        <v>313</v>
      </c>
      <c r="C32" s="11">
        <v>2408</v>
      </c>
      <c r="D32" s="11">
        <v>295</v>
      </c>
      <c r="E32" s="11">
        <v>1762</v>
      </c>
      <c r="F32" s="11">
        <v>850</v>
      </c>
      <c r="G32" s="11">
        <v>2083</v>
      </c>
      <c r="H32" s="11">
        <v>1114</v>
      </c>
      <c r="I32" s="11">
        <v>2000</v>
      </c>
      <c r="J32" s="11">
        <v>851</v>
      </c>
      <c r="K32" s="11">
        <v>1919</v>
      </c>
      <c r="L32" s="11">
        <v>678</v>
      </c>
      <c r="M32" s="11">
        <v>1635</v>
      </c>
      <c r="N32" s="11">
        <v>866</v>
      </c>
      <c r="O32" s="11">
        <v>1606</v>
      </c>
      <c r="P32" s="709">
        <f t="shared" si="23"/>
        <v>0.27728613569321536</v>
      </c>
      <c r="Q32" s="709">
        <f t="shared" si="24"/>
        <v>-1.7737003058103974E-2</v>
      </c>
    </row>
    <row r="33" spans="1:17" x14ac:dyDescent="0.25">
      <c r="A33" s="17" t="s">
        <v>43</v>
      </c>
      <c r="B33" s="11">
        <v>102</v>
      </c>
      <c r="C33" s="11">
        <v>380</v>
      </c>
      <c r="D33" s="11">
        <v>81</v>
      </c>
      <c r="E33" s="11">
        <v>512</v>
      </c>
      <c r="F33" s="11">
        <v>86</v>
      </c>
      <c r="G33" s="11">
        <v>810</v>
      </c>
      <c r="H33" s="11">
        <v>56</v>
      </c>
      <c r="I33" s="11">
        <v>622</v>
      </c>
      <c r="J33" s="11">
        <v>51</v>
      </c>
      <c r="K33" s="11">
        <v>658</v>
      </c>
      <c r="L33" s="11">
        <v>33</v>
      </c>
      <c r="M33" s="11">
        <v>532</v>
      </c>
      <c r="N33" s="11">
        <v>39</v>
      </c>
      <c r="O33" s="11">
        <v>663</v>
      </c>
      <c r="P33" s="709">
        <f t="shared" si="23"/>
        <v>0.18181818181818182</v>
      </c>
      <c r="Q33" s="709">
        <f t="shared" si="24"/>
        <v>0.2462406015037594</v>
      </c>
    </row>
    <row r="34" spans="1:17" x14ac:dyDescent="0.25">
      <c r="A34" s="17" t="s">
        <v>9</v>
      </c>
      <c r="B34" s="11">
        <v>1974</v>
      </c>
      <c r="C34" s="11">
        <v>952</v>
      </c>
      <c r="D34" s="11">
        <v>2053</v>
      </c>
      <c r="E34" s="11">
        <v>1173</v>
      </c>
      <c r="F34" s="11">
        <v>1480</v>
      </c>
      <c r="G34" s="11">
        <v>1110</v>
      </c>
      <c r="H34" s="11">
        <v>1787</v>
      </c>
      <c r="I34" s="11">
        <v>999</v>
      </c>
      <c r="J34" s="11">
        <v>1944</v>
      </c>
      <c r="K34" s="11">
        <v>1081</v>
      </c>
      <c r="L34" s="11">
        <v>1655</v>
      </c>
      <c r="M34" s="11">
        <v>869</v>
      </c>
      <c r="N34" s="11">
        <v>1665</v>
      </c>
      <c r="O34" s="11">
        <v>672</v>
      </c>
      <c r="P34" s="709">
        <f t="shared" si="23"/>
        <v>6.0422960725075529E-3</v>
      </c>
      <c r="Q34" s="709">
        <f t="shared" si="24"/>
        <v>-0.22669735327963175</v>
      </c>
    </row>
    <row r="35" spans="1:17" x14ac:dyDescent="0.25">
      <c r="A35" s="17" t="s">
        <v>31</v>
      </c>
      <c r="B35" s="11">
        <v>22</v>
      </c>
      <c r="C35" s="11">
        <v>9704</v>
      </c>
      <c r="D35" s="11">
        <v>6</v>
      </c>
      <c r="E35" s="11">
        <v>10110</v>
      </c>
      <c r="F35" s="11">
        <v>12</v>
      </c>
      <c r="G35" s="11">
        <v>12047</v>
      </c>
      <c r="H35" s="11">
        <v>40</v>
      </c>
      <c r="I35" s="11">
        <v>13388</v>
      </c>
      <c r="J35" s="11">
        <v>49</v>
      </c>
      <c r="K35" s="11">
        <v>14746</v>
      </c>
      <c r="L35" s="11">
        <v>38</v>
      </c>
      <c r="M35" s="11">
        <v>11982</v>
      </c>
      <c r="N35" s="11">
        <v>58</v>
      </c>
      <c r="O35" s="11">
        <v>13440</v>
      </c>
      <c r="P35" s="709">
        <f t="shared" si="23"/>
        <v>0.52631578947368418</v>
      </c>
      <c r="Q35" s="709">
        <f t="shared" si="24"/>
        <v>0.12168252378567852</v>
      </c>
    </row>
    <row r="36" spans="1:17" x14ac:dyDescent="0.25">
      <c r="A36" s="17" t="s">
        <v>60</v>
      </c>
      <c r="B36" s="11">
        <v>62</v>
      </c>
      <c r="C36" s="11">
        <v>207</v>
      </c>
      <c r="D36" s="11">
        <v>30</v>
      </c>
      <c r="E36" s="11">
        <v>215</v>
      </c>
      <c r="F36" s="11">
        <v>58</v>
      </c>
      <c r="G36" s="11">
        <v>151</v>
      </c>
      <c r="H36" s="11">
        <v>34</v>
      </c>
      <c r="I36" s="11">
        <v>67</v>
      </c>
      <c r="J36" s="11">
        <v>19</v>
      </c>
      <c r="K36" s="11">
        <v>165</v>
      </c>
      <c r="L36" s="11">
        <v>16</v>
      </c>
      <c r="M36" s="11">
        <v>137</v>
      </c>
      <c r="N36" s="11">
        <v>38</v>
      </c>
      <c r="O36" s="11">
        <v>70</v>
      </c>
      <c r="P36" s="709">
        <f t="shared" si="23"/>
        <v>1.375</v>
      </c>
      <c r="Q36" s="709">
        <f t="shared" si="24"/>
        <v>-0.48905109489051096</v>
      </c>
    </row>
    <row r="37" spans="1:17" x14ac:dyDescent="0.25">
      <c r="A37" s="17" t="s">
        <v>54</v>
      </c>
      <c r="B37" s="11">
        <v>9</v>
      </c>
      <c r="C37" s="11">
        <v>292</v>
      </c>
      <c r="D37" s="11">
        <v>26</v>
      </c>
      <c r="E37" s="11">
        <v>347</v>
      </c>
      <c r="F37" s="11">
        <v>208</v>
      </c>
      <c r="G37" s="11">
        <v>535</v>
      </c>
      <c r="H37" s="11">
        <v>189</v>
      </c>
      <c r="I37" s="11">
        <v>638</v>
      </c>
      <c r="J37" s="11">
        <v>208</v>
      </c>
      <c r="K37" s="11">
        <v>619</v>
      </c>
      <c r="L37" s="11">
        <v>164</v>
      </c>
      <c r="M37" s="11">
        <v>508</v>
      </c>
      <c r="N37" s="11">
        <v>155</v>
      </c>
      <c r="O37" s="11">
        <v>704</v>
      </c>
      <c r="P37" s="709">
        <f t="shared" si="23"/>
        <v>-5.4878048780487805E-2</v>
      </c>
      <c r="Q37" s="709">
        <f t="shared" si="24"/>
        <v>0.38582677165354329</v>
      </c>
    </row>
    <row r="38" spans="1:17" x14ac:dyDescent="0.25">
      <c r="A38" s="705" t="s">
        <v>70</v>
      </c>
      <c r="B38" s="233">
        <f>SUM(B25:B37)</f>
        <v>5952</v>
      </c>
      <c r="C38" s="233">
        <f t="shared" ref="C38" si="25">SUM(C25:C37)</f>
        <v>40258</v>
      </c>
      <c r="D38" s="233">
        <f t="shared" ref="D38" si="26">SUM(D25:D37)</f>
        <v>5545</v>
      </c>
      <c r="E38" s="233">
        <f t="shared" ref="E38" si="27">SUM(E25:E37)</f>
        <v>42729</v>
      </c>
      <c r="F38" s="233">
        <f t="shared" ref="F38" si="28">SUM(F25:F37)</f>
        <v>5364</v>
      </c>
      <c r="G38" s="233">
        <f t="shared" ref="G38" si="29">SUM(G25:G37)</f>
        <v>47126</v>
      </c>
      <c r="H38" s="233">
        <f t="shared" ref="H38" si="30">SUM(H25:H37)</f>
        <v>6517</v>
      </c>
      <c r="I38" s="233">
        <f t="shared" ref="I38" si="31">SUM(I25:I37)</f>
        <v>46954</v>
      </c>
      <c r="J38" s="233">
        <f t="shared" ref="J38" si="32">SUM(J25:J37)</f>
        <v>7497</v>
      </c>
      <c r="K38" s="233">
        <f t="shared" ref="K38" si="33">SUM(K25:K37)</f>
        <v>49646</v>
      </c>
      <c r="L38" s="233">
        <f t="shared" ref="L38" si="34">SUM(L25:L37)</f>
        <v>6056</v>
      </c>
      <c r="M38" s="233">
        <f t="shared" ref="M38" si="35">SUM(M25:M37)</f>
        <v>40848</v>
      </c>
      <c r="N38" s="233">
        <f t="shared" ref="N38" si="36">SUM(N25:N37)</f>
        <v>7971</v>
      </c>
      <c r="O38" s="233">
        <f t="shared" ref="O38" si="37">SUM(O25:O37)</f>
        <v>43818</v>
      </c>
      <c r="P38" s="708">
        <f>(N38-L38)/L38</f>
        <v>0.31621532364597094</v>
      </c>
      <c r="Q38" s="708">
        <f>(O38-M38)/M38</f>
        <v>7.270857814336075E-2</v>
      </c>
    </row>
    <row r="39" spans="1:17" x14ac:dyDescent="0.25">
      <c r="A39" s="705" t="s">
        <v>85</v>
      </c>
      <c r="B39" s="740">
        <f>B38+C38</f>
        <v>46210</v>
      </c>
      <c r="C39" s="740"/>
      <c r="D39" s="740">
        <f t="shared" ref="D39" si="38">D38+E38</f>
        <v>48274</v>
      </c>
      <c r="E39" s="740"/>
      <c r="F39" s="740">
        <f t="shared" ref="F39" si="39">F38+G38</f>
        <v>52490</v>
      </c>
      <c r="G39" s="740"/>
      <c r="H39" s="740">
        <f t="shared" ref="H39" si="40">H38+I38</f>
        <v>53471</v>
      </c>
      <c r="I39" s="740"/>
      <c r="J39" s="740">
        <f t="shared" ref="J39" si="41">J38+K38</f>
        <v>57143</v>
      </c>
      <c r="K39" s="740"/>
      <c r="L39" s="740">
        <f t="shared" ref="L39" si="42">L38+M38</f>
        <v>46904</v>
      </c>
      <c r="M39" s="740"/>
      <c r="N39" s="740">
        <f t="shared" ref="N39" si="43">N38+O38</f>
        <v>51789</v>
      </c>
      <c r="O39" s="740"/>
      <c r="P39" s="742">
        <f>(N39-L39)/L39</f>
        <v>0.1041488998806072</v>
      </c>
      <c r="Q39" s="742"/>
    </row>
    <row r="40" spans="1:17" x14ac:dyDescent="0.25">
      <c r="A40" s="705" t="s">
        <v>233</v>
      </c>
      <c r="B40" s="706">
        <f>B38/B39</f>
        <v>0.12880328933131358</v>
      </c>
      <c r="C40" s="706">
        <f>C38/B39</f>
        <v>0.87119671066868642</v>
      </c>
      <c r="D40" s="706">
        <f t="shared" ref="D40" si="44">D38/D39</f>
        <v>0.11486514479844223</v>
      </c>
      <c r="E40" s="706">
        <f t="shared" ref="E40" si="45">E38/D39</f>
        <v>0.88513485520155777</v>
      </c>
      <c r="F40" s="706">
        <f t="shared" ref="F40" si="46">F38/F39</f>
        <v>0.10219089350352448</v>
      </c>
      <c r="G40" s="706">
        <f t="shared" ref="G40" si="47">G38/F39</f>
        <v>0.8978091064964755</v>
      </c>
      <c r="H40" s="706">
        <f t="shared" ref="H40" si="48">H38/H39</f>
        <v>0.12187914944549381</v>
      </c>
      <c r="I40" s="706">
        <f t="shared" ref="I40" si="49">I38/H39</f>
        <v>0.87812085055450617</v>
      </c>
      <c r="J40" s="706">
        <f t="shared" ref="J40" si="50">J38/J39</f>
        <v>0.13119717200706998</v>
      </c>
      <c r="K40" s="706">
        <f t="shared" ref="K40:M40" si="51">K38/J39</f>
        <v>0.86880282799293007</v>
      </c>
      <c r="L40" s="706">
        <f t="shared" ref="L40" si="52">L38/L39</f>
        <v>0.12911478765137302</v>
      </c>
      <c r="M40" s="706">
        <f t="shared" si="51"/>
        <v>0.87088521234862704</v>
      </c>
      <c r="N40" s="706">
        <f t="shared" ref="N40" si="53">N38/N39</f>
        <v>0.15391299310664427</v>
      </c>
      <c r="O40" s="706">
        <f t="shared" ref="O40" si="54">O38/N39</f>
        <v>0.8460870068933557</v>
      </c>
      <c r="P40" s="707"/>
      <c r="Q40" s="707"/>
    </row>
  </sheetData>
  <mergeCells count="36">
    <mergeCell ref="J18:K18"/>
    <mergeCell ref="N18:O18"/>
    <mergeCell ref="L2:M2"/>
    <mergeCell ref="B2:C2"/>
    <mergeCell ref="D2:E2"/>
    <mergeCell ref="F2:G2"/>
    <mergeCell ref="H2:I2"/>
    <mergeCell ref="J2:K2"/>
    <mergeCell ref="N2:O2"/>
    <mergeCell ref="A2:A3"/>
    <mergeCell ref="B18:C18"/>
    <mergeCell ref="D18:E18"/>
    <mergeCell ref="F18:G18"/>
    <mergeCell ref="H18:I18"/>
    <mergeCell ref="A1:Q1"/>
    <mergeCell ref="A22:Q22"/>
    <mergeCell ref="L23:M23"/>
    <mergeCell ref="L39:M39"/>
    <mergeCell ref="A23:A24"/>
    <mergeCell ref="B23:C23"/>
    <mergeCell ref="D23:E23"/>
    <mergeCell ref="F23:G23"/>
    <mergeCell ref="H23:I23"/>
    <mergeCell ref="J23:K23"/>
    <mergeCell ref="N23:O23"/>
    <mergeCell ref="B39:C39"/>
    <mergeCell ref="D39:E39"/>
    <mergeCell ref="F39:G39"/>
    <mergeCell ref="H39:I39"/>
    <mergeCell ref="J39:K39"/>
    <mergeCell ref="L18:M18"/>
    <mergeCell ref="P2:Q2"/>
    <mergeCell ref="P23:Q23"/>
    <mergeCell ref="P39:Q39"/>
    <mergeCell ref="P18:Q18"/>
    <mergeCell ref="N39:O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L36"/>
  <sheetViews>
    <sheetView topLeftCell="A16" zoomScale="85" zoomScaleNormal="85" workbookViewId="0">
      <selection activeCell="X15" sqref="X15"/>
    </sheetView>
  </sheetViews>
  <sheetFormatPr defaultRowHeight="15" x14ac:dyDescent="0.25"/>
  <cols>
    <col min="1" max="1" width="25.5703125" customWidth="1"/>
    <col min="2" max="7" width="9.42578125" hidden="1" customWidth="1"/>
    <col min="8" max="10" width="9.42578125" style="26" hidden="1" customWidth="1"/>
    <col min="11" max="16" width="9.42578125" hidden="1" customWidth="1"/>
    <col min="17" max="17" width="8.85546875" hidden="1" customWidth="1"/>
    <col min="18" max="19" width="9.7109375" hidden="1" customWidth="1"/>
    <col min="20" max="20" width="8.85546875" customWidth="1"/>
    <col min="21" max="22" width="9.7109375" customWidth="1"/>
    <col min="23" max="23" width="8.85546875" customWidth="1"/>
    <col min="24" max="25" width="9.7109375" customWidth="1"/>
    <col min="26" max="26" width="9.140625" customWidth="1"/>
    <col min="27" max="27" width="9.85546875" customWidth="1"/>
    <col min="28" max="34" width="11.5703125" customWidth="1"/>
  </cols>
  <sheetData>
    <row r="1" spans="1:38" ht="16.5" thickBot="1" x14ac:dyDescent="0.3">
      <c r="A1" s="748" t="s">
        <v>86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8"/>
      <c r="U1" s="748"/>
      <c r="V1" s="748"/>
      <c r="W1" s="748"/>
      <c r="X1" s="748"/>
      <c r="Y1" s="748"/>
      <c r="Z1" s="748"/>
      <c r="AA1" s="748"/>
      <c r="AB1" s="748"/>
      <c r="AC1" s="748"/>
      <c r="AD1" s="748"/>
      <c r="AE1" s="748"/>
      <c r="AF1" s="748"/>
      <c r="AG1" s="748"/>
      <c r="AH1" s="748"/>
      <c r="AI1" s="748"/>
      <c r="AJ1" s="748"/>
      <c r="AK1" s="748"/>
    </row>
    <row r="2" spans="1:38" x14ac:dyDescent="0.25">
      <c r="A2" s="749" t="s">
        <v>119</v>
      </c>
      <c r="B2" s="745">
        <v>2008</v>
      </c>
      <c r="C2" s="746"/>
      <c r="D2" s="747"/>
      <c r="E2" s="745">
        <v>2009</v>
      </c>
      <c r="F2" s="746"/>
      <c r="G2" s="747"/>
      <c r="H2" s="745">
        <v>2010</v>
      </c>
      <c r="I2" s="746"/>
      <c r="J2" s="747"/>
      <c r="K2" s="745">
        <v>2011</v>
      </c>
      <c r="L2" s="746"/>
      <c r="M2" s="747"/>
      <c r="N2" s="745">
        <v>2012</v>
      </c>
      <c r="O2" s="746"/>
      <c r="P2" s="747"/>
      <c r="Q2" s="745">
        <v>2013</v>
      </c>
      <c r="R2" s="746"/>
      <c r="S2" s="747"/>
      <c r="T2" s="745">
        <v>2014</v>
      </c>
      <c r="U2" s="746"/>
      <c r="V2" s="747"/>
      <c r="W2" s="745">
        <v>2015</v>
      </c>
      <c r="X2" s="746"/>
      <c r="Y2" s="747"/>
      <c r="Z2" s="745">
        <v>2016</v>
      </c>
      <c r="AA2" s="746"/>
      <c r="AB2" s="747"/>
      <c r="AC2" s="745" t="s">
        <v>211</v>
      </c>
      <c r="AD2" s="746"/>
      <c r="AE2" s="747"/>
      <c r="AF2" s="745" t="s">
        <v>212</v>
      </c>
      <c r="AG2" s="746"/>
      <c r="AH2" s="747"/>
      <c r="AI2" s="745" t="s">
        <v>83</v>
      </c>
      <c r="AJ2" s="746"/>
      <c r="AK2" s="747"/>
    </row>
    <row r="3" spans="1:38" ht="15.75" thickBot="1" x14ac:dyDescent="0.3">
      <c r="A3" s="750"/>
      <c r="B3" s="54" t="s">
        <v>117</v>
      </c>
      <c r="C3" s="55" t="s">
        <v>118</v>
      </c>
      <c r="D3" s="56" t="s">
        <v>70</v>
      </c>
      <c r="E3" s="54" t="s">
        <v>117</v>
      </c>
      <c r="F3" s="55" t="s">
        <v>118</v>
      </c>
      <c r="G3" s="56" t="s">
        <v>70</v>
      </c>
      <c r="H3" s="54" t="s">
        <v>117</v>
      </c>
      <c r="I3" s="55" t="s">
        <v>118</v>
      </c>
      <c r="J3" s="56" t="s">
        <v>70</v>
      </c>
      <c r="K3" s="54" t="s">
        <v>117</v>
      </c>
      <c r="L3" s="55" t="s">
        <v>118</v>
      </c>
      <c r="M3" s="56" t="s">
        <v>70</v>
      </c>
      <c r="N3" s="54" t="s">
        <v>117</v>
      </c>
      <c r="O3" s="55" t="s">
        <v>118</v>
      </c>
      <c r="P3" s="56" t="s">
        <v>70</v>
      </c>
      <c r="Q3" s="54" t="s">
        <v>117</v>
      </c>
      <c r="R3" s="55" t="s">
        <v>118</v>
      </c>
      <c r="S3" s="56" t="s">
        <v>70</v>
      </c>
      <c r="T3" s="54" t="s">
        <v>117</v>
      </c>
      <c r="U3" s="55" t="s">
        <v>118</v>
      </c>
      <c r="V3" s="56" t="s">
        <v>70</v>
      </c>
      <c r="W3" s="54" t="s">
        <v>117</v>
      </c>
      <c r="X3" s="55" t="s">
        <v>118</v>
      </c>
      <c r="Y3" s="56" t="s">
        <v>70</v>
      </c>
      <c r="Z3" s="54" t="s">
        <v>117</v>
      </c>
      <c r="AA3" s="55" t="s">
        <v>118</v>
      </c>
      <c r="AB3" s="56" t="s">
        <v>70</v>
      </c>
      <c r="AC3" s="55" t="s">
        <v>117</v>
      </c>
      <c r="AD3" s="54" t="s">
        <v>118</v>
      </c>
      <c r="AE3" s="56" t="s">
        <v>70</v>
      </c>
      <c r="AF3" s="55" t="s">
        <v>117</v>
      </c>
      <c r="AG3" s="54" t="s">
        <v>118</v>
      </c>
      <c r="AH3" s="56" t="s">
        <v>70</v>
      </c>
      <c r="AI3" s="54" t="s">
        <v>117</v>
      </c>
      <c r="AJ3" s="55" t="s">
        <v>118</v>
      </c>
      <c r="AK3" s="56" t="s">
        <v>70</v>
      </c>
    </row>
    <row r="4" spans="1:38" ht="15.75" thickBot="1" x14ac:dyDescent="0.3">
      <c r="A4" s="34" t="s">
        <v>88</v>
      </c>
      <c r="B4" s="35">
        <f>B5+B6+B7</f>
        <v>106951</v>
      </c>
      <c r="C4" s="36">
        <f t="shared" ref="C4:M4" si="0">C5+C6+C7</f>
        <v>287980</v>
      </c>
      <c r="D4" s="37">
        <f t="shared" si="0"/>
        <v>394931</v>
      </c>
      <c r="E4" s="35">
        <f t="shared" si="0"/>
        <v>118987</v>
      </c>
      <c r="F4" s="36">
        <f t="shared" si="0"/>
        <v>227167</v>
      </c>
      <c r="G4" s="37">
        <f t="shared" si="0"/>
        <v>346154</v>
      </c>
      <c r="H4" s="35">
        <f t="shared" si="0"/>
        <v>139944</v>
      </c>
      <c r="I4" s="36">
        <f t="shared" si="0"/>
        <v>222118</v>
      </c>
      <c r="J4" s="37">
        <f t="shared" si="0"/>
        <v>362062</v>
      </c>
      <c r="K4" s="35">
        <f t="shared" si="0"/>
        <v>156175</v>
      </c>
      <c r="L4" s="36">
        <f t="shared" si="0"/>
        <v>214947</v>
      </c>
      <c r="M4" s="37">
        <f t="shared" si="0"/>
        <v>371122</v>
      </c>
      <c r="N4" s="35">
        <v>161508</v>
      </c>
      <c r="O4" s="36">
        <v>218704</v>
      </c>
      <c r="P4" s="37">
        <v>380212</v>
      </c>
      <c r="Q4" s="35">
        <v>169724</v>
      </c>
      <c r="R4" s="36">
        <v>197519</v>
      </c>
      <c r="S4" s="37">
        <v>367243</v>
      </c>
      <c r="T4" s="91">
        <v>187854</v>
      </c>
      <c r="U4" s="92">
        <v>203441</v>
      </c>
      <c r="V4" s="215">
        <v>391295</v>
      </c>
      <c r="W4" s="91">
        <v>184025</v>
      </c>
      <c r="X4" s="92">
        <v>200273</v>
      </c>
      <c r="Y4" s="215">
        <v>384298</v>
      </c>
      <c r="Z4" s="91">
        <v>192489</v>
      </c>
      <c r="AA4" s="92">
        <v>226432</v>
      </c>
      <c r="AB4" s="215">
        <v>418921</v>
      </c>
      <c r="AC4" s="91">
        <f t="shared" ref="AC4" si="1">AC5+AC6+AC7</f>
        <v>186253</v>
      </c>
      <c r="AD4" s="92">
        <f>AD5+AD6+AD7</f>
        <v>157769</v>
      </c>
      <c r="AE4" s="215">
        <f t="shared" ref="AE4:AF4" si="2">AE5+AE6+AE7</f>
        <v>344022</v>
      </c>
      <c r="AF4" s="91">
        <f t="shared" si="2"/>
        <v>193258</v>
      </c>
      <c r="AG4" s="92">
        <f t="shared" ref="AG4:AH4" si="3">AG5+AG6+AG7</f>
        <v>170093</v>
      </c>
      <c r="AH4" s="215">
        <f t="shared" si="3"/>
        <v>363351</v>
      </c>
      <c r="AI4" s="109">
        <f>(AF4-AC4)/AC4</f>
        <v>3.761013245424235E-2</v>
      </c>
      <c r="AJ4" s="106">
        <f t="shared" ref="AJ4:AK4" si="4">(AG4-AD4)/AD4</f>
        <v>7.8114204945204699E-2</v>
      </c>
      <c r="AK4" s="216">
        <f t="shared" si="4"/>
        <v>5.6185360238589395E-2</v>
      </c>
      <c r="AL4" t="str">
        <f>IF(B1&lt;&gt;0,A1/B1,"")</f>
        <v/>
      </c>
    </row>
    <row r="5" spans="1:38" x14ac:dyDescent="0.25">
      <c r="A5" s="42" t="s">
        <v>90</v>
      </c>
      <c r="B5" s="48">
        <v>40302</v>
      </c>
      <c r="C5" s="49">
        <v>31588</v>
      </c>
      <c r="D5" s="45">
        <f t="shared" ref="D5:D35" si="5">SUM(B5:C5)</f>
        <v>71890</v>
      </c>
      <c r="E5" s="48">
        <v>39912</v>
      </c>
      <c r="F5" s="49">
        <v>31181</v>
      </c>
      <c r="G5" s="45">
        <f t="shared" ref="G5:G35" si="6">SUM(E5:F5)</f>
        <v>71093</v>
      </c>
      <c r="H5" s="48">
        <v>45554</v>
      </c>
      <c r="I5" s="49">
        <v>40242</v>
      </c>
      <c r="J5" s="45">
        <f t="shared" ref="J5:J35" si="7">SUM(H5:I5)</f>
        <v>85796</v>
      </c>
      <c r="K5" s="48">
        <v>51550</v>
      </c>
      <c r="L5" s="49">
        <v>42352</v>
      </c>
      <c r="M5" s="45">
        <f t="shared" ref="M5:M35" si="8">SUM(K5:L5)</f>
        <v>93902</v>
      </c>
      <c r="N5" s="48">
        <v>55836</v>
      </c>
      <c r="O5" s="49">
        <v>43014</v>
      </c>
      <c r="P5" s="45">
        <v>98850</v>
      </c>
      <c r="Q5" s="48">
        <v>69315</v>
      </c>
      <c r="R5" s="49">
        <v>51806</v>
      </c>
      <c r="S5" s="45">
        <v>121121</v>
      </c>
      <c r="T5" s="217">
        <v>75435</v>
      </c>
      <c r="U5" s="218">
        <v>54585</v>
      </c>
      <c r="V5" s="219">
        <v>130020</v>
      </c>
      <c r="W5" s="217">
        <v>59293</v>
      </c>
      <c r="X5" s="218">
        <v>44075</v>
      </c>
      <c r="Y5" s="219">
        <v>103368</v>
      </c>
      <c r="Z5" s="217">
        <v>53876</v>
      </c>
      <c r="AA5" s="218">
        <v>44830</v>
      </c>
      <c r="AB5" s="219">
        <v>98706</v>
      </c>
      <c r="AC5" s="663">
        <v>37490</v>
      </c>
      <c r="AD5" s="664">
        <v>44454</v>
      </c>
      <c r="AE5" s="219">
        <f>SUM(AC5:AD5)</f>
        <v>81944</v>
      </c>
      <c r="AF5" s="663">
        <v>34338</v>
      </c>
      <c r="AG5" s="664">
        <v>49228</v>
      </c>
      <c r="AH5" s="219">
        <f>SUM(AF5:AG5)</f>
        <v>83566</v>
      </c>
      <c r="AI5" s="342">
        <f t="shared" ref="AI5:AI36" si="9">(AF5-AC5)/AC5</f>
        <v>-8.4075753534275807E-2</v>
      </c>
      <c r="AJ5" s="341">
        <f t="shared" ref="AJ5:AJ36" si="10">(AG5-AD5)/AD5</f>
        <v>0.10739191073919108</v>
      </c>
      <c r="AK5" s="220">
        <f t="shared" ref="AK5:AK36" si="11">(AH5-AE5)/AE5</f>
        <v>1.9794005662403594E-2</v>
      </c>
    </row>
    <row r="6" spans="1:38" x14ac:dyDescent="0.25">
      <c r="A6" s="43" t="s">
        <v>91</v>
      </c>
      <c r="B6" s="50">
        <v>15749</v>
      </c>
      <c r="C6" s="51">
        <v>50324</v>
      </c>
      <c r="D6" s="46">
        <f t="shared" si="5"/>
        <v>66073</v>
      </c>
      <c r="E6" s="50">
        <v>19795</v>
      </c>
      <c r="F6" s="51">
        <v>47737</v>
      </c>
      <c r="G6" s="46">
        <f t="shared" si="6"/>
        <v>67532</v>
      </c>
      <c r="H6" s="50">
        <v>15148</v>
      </c>
      <c r="I6" s="51">
        <v>40402</v>
      </c>
      <c r="J6" s="46">
        <f t="shared" si="7"/>
        <v>55550</v>
      </c>
      <c r="K6" s="50">
        <v>18242</v>
      </c>
      <c r="L6" s="51">
        <v>40067</v>
      </c>
      <c r="M6" s="46">
        <f t="shared" si="8"/>
        <v>58309</v>
      </c>
      <c r="N6" s="50">
        <v>18043</v>
      </c>
      <c r="O6" s="51">
        <v>37442</v>
      </c>
      <c r="P6" s="46">
        <v>55485</v>
      </c>
      <c r="Q6" s="50">
        <v>21894</v>
      </c>
      <c r="R6" s="51">
        <v>35526</v>
      </c>
      <c r="S6" s="46">
        <v>57420</v>
      </c>
      <c r="T6" s="221">
        <v>20974</v>
      </c>
      <c r="U6" s="222">
        <v>37310</v>
      </c>
      <c r="V6" s="223">
        <v>58284</v>
      </c>
      <c r="W6" s="221">
        <v>24590</v>
      </c>
      <c r="X6" s="222">
        <v>37351</v>
      </c>
      <c r="Y6" s="223">
        <v>61941</v>
      </c>
      <c r="Z6" s="221">
        <v>23411</v>
      </c>
      <c r="AA6" s="222">
        <v>39663</v>
      </c>
      <c r="AB6" s="223">
        <v>63074</v>
      </c>
      <c r="AC6" s="665">
        <v>32662</v>
      </c>
      <c r="AD6" s="666">
        <v>18296</v>
      </c>
      <c r="AE6" s="223">
        <f t="shared" ref="AE6:AE7" si="12">SUM(AC6:AD6)</f>
        <v>50958</v>
      </c>
      <c r="AF6" s="665">
        <v>34238</v>
      </c>
      <c r="AG6" s="666">
        <v>24499</v>
      </c>
      <c r="AH6" s="223">
        <f t="shared" ref="AH6:AH7" si="13">SUM(AF6:AG6)</f>
        <v>58737</v>
      </c>
      <c r="AI6" s="344">
        <f t="shared" si="9"/>
        <v>4.8251791072193989E-2</v>
      </c>
      <c r="AJ6" s="343">
        <f t="shared" si="10"/>
        <v>0.33903585483165721</v>
      </c>
      <c r="AK6" s="224">
        <f t="shared" si="11"/>
        <v>0.15265512775226658</v>
      </c>
    </row>
    <row r="7" spans="1:38" ht="15.75" thickBot="1" x14ac:dyDescent="0.3">
      <c r="A7" s="44" t="s">
        <v>89</v>
      </c>
      <c r="B7" s="52">
        <v>50900</v>
      </c>
      <c r="C7" s="53">
        <v>206068</v>
      </c>
      <c r="D7" s="47">
        <f t="shared" si="5"/>
        <v>256968</v>
      </c>
      <c r="E7" s="52">
        <v>59280</v>
      </c>
      <c r="F7" s="53">
        <v>148249</v>
      </c>
      <c r="G7" s="47">
        <f t="shared" si="6"/>
        <v>207529</v>
      </c>
      <c r="H7" s="52">
        <v>79242</v>
      </c>
      <c r="I7" s="53">
        <v>141474</v>
      </c>
      <c r="J7" s="47">
        <f t="shared" si="7"/>
        <v>220716</v>
      </c>
      <c r="K7" s="52">
        <v>86383</v>
      </c>
      <c r="L7" s="53">
        <v>132528</v>
      </c>
      <c r="M7" s="47">
        <f t="shared" si="8"/>
        <v>218911</v>
      </c>
      <c r="N7" s="52">
        <v>87629</v>
      </c>
      <c r="O7" s="53">
        <v>138248</v>
      </c>
      <c r="P7" s="47">
        <v>225877</v>
      </c>
      <c r="Q7" s="52">
        <v>78515</v>
      </c>
      <c r="R7" s="53">
        <v>110187</v>
      </c>
      <c r="S7" s="47">
        <v>188702</v>
      </c>
      <c r="T7" s="225">
        <v>91445</v>
      </c>
      <c r="U7" s="226">
        <v>111546</v>
      </c>
      <c r="V7" s="227">
        <v>202991</v>
      </c>
      <c r="W7" s="225">
        <v>100142</v>
      </c>
      <c r="X7" s="226">
        <v>118847</v>
      </c>
      <c r="Y7" s="227">
        <v>218989</v>
      </c>
      <c r="Z7" s="225">
        <v>115202</v>
      </c>
      <c r="AA7" s="226">
        <v>141939</v>
      </c>
      <c r="AB7" s="227">
        <v>257141</v>
      </c>
      <c r="AC7" s="667">
        <v>116101</v>
      </c>
      <c r="AD7" s="668">
        <v>95019</v>
      </c>
      <c r="AE7" s="227">
        <f t="shared" si="12"/>
        <v>211120</v>
      </c>
      <c r="AF7" s="667">
        <v>124682</v>
      </c>
      <c r="AG7" s="668">
        <v>96366</v>
      </c>
      <c r="AH7" s="227">
        <f t="shared" si="13"/>
        <v>221048</v>
      </c>
      <c r="AI7" s="346">
        <f t="shared" si="9"/>
        <v>7.3909785445431128E-2</v>
      </c>
      <c r="AJ7" s="345">
        <f t="shared" si="10"/>
        <v>1.4176112145991853E-2</v>
      </c>
      <c r="AK7" s="228">
        <f t="shared" si="11"/>
        <v>4.7025388404698748E-2</v>
      </c>
    </row>
    <row r="8" spans="1:38" ht="15.75" thickBot="1" x14ac:dyDescent="0.3">
      <c r="A8" s="34" t="s">
        <v>92</v>
      </c>
      <c r="B8" s="35">
        <f>B9+B10+B11+B12+B13+B14+B15</f>
        <v>6685</v>
      </c>
      <c r="C8" s="36">
        <f t="shared" ref="C8:M8" si="14">C9+C10+C11+C12+C13+C14+C15</f>
        <v>86850</v>
      </c>
      <c r="D8" s="37">
        <f t="shared" si="14"/>
        <v>93535</v>
      </c>
      <c r="E8" s="35">
        <f t="shared" si="14"/>
        <v>4231</v>
      </c>
      <c r="F8" s="36">
        <f t="shared" si="14"/>
        <v>76022</v>
      </c>
      <c r="G8" s="37">
        <f t="shared" si="14"/>
        <v>80253</v>
      </c>
      <c r="H8" s="35">
        <f t="shared" si="14"/>
        <v>6546</v>
      </c>
      <c r="I8" s="36">
        <f t="shared" si="14"/>
        <v>101020</v>
      </c>
      <c r="J8" s="37">
        <f t="shared" si="14"/>
        <v>107566</v>
      </c>
      <c r="K8" s="35">
        <f t="shared" si="14"/>
        <v>7040</v>
      </c>
      <c r="L8" s="36">
        <f t="shared" si="14"/>
        <v>110805</v>
      </c>
      <c r="M8" s="37">
        <f t="shared" si="14"/>
        <v>117845</v>
      </c>
      <c r="N8" s="35">
        <v>6412</v>
      </c>
      <c r="O8" s="36">
        <v>108726</v>
      </c>
      <c r="P8" s="37">
        <v>115138</v>
      </c>
      <c r="Q8" s="35">
        <v>5600</v>
      </c>
      <c r="R8" s="36">
        <v>119768</v>
      </c>
      <c r="S8" s="37">
        <v>125368</v>
      </c>
      <c r="T8" s="91">
        <v>5413</v>
      </c>
      <c r="U8" s="92">
        <v>126575</v>
      </c>
      <c r="V8" s="215">
        <v>131988</v>
      </c>
      <c r="W8" s="91">
        <v>6950</v>
      </c>
      <c r="X8" s="92">
        <v>140438</v>
      </c>
      <c r="Y8" s="215">
        <v>147388</v>
      </c>
      <c r="Z8" s="91">
        <v>8102</v>
      </c>
      <c r="AA8" s="92">
        <v>145558</v>
      </c>
      <c r="AB8" s="215">
        <v>153660</v>
      </c>
      <c r="AC8" s="91">
        <f t="shared" ref="AC8" si="15">AC9+AC10+AC11+AC12+AC13+AC14+AC15</f>
        <v>121242</v>
      </c>
      <c r="AD8" s="92">
        <f>AD9+AD10+AD11+AD12+AD13+AD14+AD15</f>
        <v>6532</v>
      </c>
      <c r="AE8" s="215">
        <f t="shared" ref="AE8:AF8" si="16">AE9+AE10+AE11+AE12+AE13+AE14+AE15</f>
        <v>127774</v>
      </c>
      <c r="AF8" s="91">
        <f t="shared" si="16"/>
        <v>129616</v>
      </c>
      <c r="AG8" s="92">
        <f>AG9+AG10+AG11+AG12+AG13+AG14+AG15</f>
        <v>8525</v>
      </c>
      <c r="AH8" s="215">
        <f t="shared" ref="AH8" si="17">AH9+AH10+AH11+AH12+AH13+AH14+AH15</f>
        <v>138141</v>
      </c>
      <c r="AI8" s="109">
        <f t="shared" si="9"/>
        <v>6.9068474621005918E-2</v>
      </c>
      <c r="AJ8" s="106">
        <f t="shared" si="10"/>
        <v>0.30511328842620944</v>
      </c>
      <c r="AK8" s="216">
        <f t="shared" si="11"/>
        <v>8.1135442265249574E-2</v>
      </c>
    </row>
    <row r="9" spans="1:38" x14ac:dyDescent="0.25">
      <c r="A9" s="42" t="s">
        <v>97</v>
      </c>
      <c r="B9" s="48">
        <v>2291</v>
      </c>
      <c r="C9" s="49">
        <v>13235</v>
      </c>
      <c r="D9" s="45">
        <f t="shared" si="5"/>
        <v>15526</v>
      </c>
      <c r="E9" s="48">
        <v>1169</v>
      </c>
      <c r="F9" s="49">
        <v>14473</v>
      </c>
      <c r="G9" s="45">
        <f t="shared" si="6"/>
        <v>15642</v>
      </c>
      <c r="H9" s="48">
        <v>1108</v>
      </c>
      <c r="I9" s="49">
        <v>16162</v>
      </c>
      <c r="J9" s="45">
        <f t="shared" si="7"/>
        <v>17270</v>
      </c>
      <c r="K9" s="48">
        <v>764</v>
      </c>
      <c r="L9" s="49">
        <v>9731</v>
      </c>
      <c r="M9" s="45">
        <f t="shared" si="8"/>
        <v>10495</v>
      </c>
      <c r="N9" s="48">
        <v>2600</v>
      </c>
      <c r="O9" s="49">
        <v>23727</v>
      </c>
      <c r="P9" s="45">
        <v>26327</v>
      </c>
      <c r="Q9" s="48">
        <v>903</v>
      </c>
      <c r="R9" s="49">
        <v>10305</v>
      </c>
      <c r="S9" s="45">
        <v>11208</v>
      </c>
      <c r="T9" s="217">
        <v>1</v>
      </c>
      <c r="U9" s="218">
        <v>65</v>
      </c>
      <c r="V9" s="219">
        <v>66</v>
      </c>
      <c r="W9" s="217">
        <v>1</v>
      </c>
      <c r="X9" s="218">
        <v>282</v>
      </c>
      <c r="Y9" s="219">
        <v>283</v>
      </c>
      <c r="Z9" s="217">
        <v>26</v>
      </c>
      <c r="AA9" s="218">
        <v>4277</v>
      </c>
      <c r="AB9" s="219">
        <v>4303</v>
      </c>
      <c r="AC9" s="663">
        <v>3174</v>
      </c>
      <c r="AD9" s="664">
        <v>15</v>
      </c>
      <c r="AE9" s="219">
        <f>SUM(AC9:AD9)</f>
        <v>3189</v>
      </c>
      <c r="AF9" s="663">
        <v>7662</v>
      </c>
      <c r="AG9" s="664">
        <v>215</v>
      </c>
      <c r="AH9" s="219">
        <f>SUM(AF9:AG9)</f>
        <v>7877</v>
      </c>
      <c r="AI9" s="342">
        <f t="shared" si="9"/>
        <v>1.4139886578449905</v>
      </c>
      <c r="AJ9" s="341">
        <f t="shared" si="10"/>
        <v>13.333333333333334</v>
      </c>
      <c r="AK9" s="220">
        <f t="shared" si="11"/>
        <v>1.4700533082470995</v>
      </c>
    </row>
    <row r="10" spans="1:38" x14ac:dyDescent="0.25">
      <c r="A10" s="43" t="s">
        <v>94</v>
      </c>
      <c r="B10" s="50">
        <v>743</v>
      </c>
      <c r="C10" s="51">
        <v>19629</v>
      </c>
      <c r="D10" s="46">
        <f t="shared" si="5"/>
        <v>20372</v>
      </c>
      <c r="E10" s="50">
        <v>601</v>
      </c>
      <c r="F10" s="51">
        <v>15568</v>
      </c>
      <c r="G10" s="46">
        <f t="shared" si="6"/>
        <v>16169</v>
      </c>
      <c r="H10" s="50">
        <v>492</v>
      </c>
      <c r="I10" s="51">
        <v>19011</v>
      </c>
      <c r="J10" s="46">
        <f t="shared" si="7"/>
        <v>19503</v>
      </c>
      <c r="K10" s="50">
        <v>245</v>
      </c>
      <c r="L10" s="51">
        <v>21156</v>
      </c>
      <c r="M10" s="46">
        <f t="shared" si="8"/>
        <v>21401</v>
      </c>
      <c r="N10" s="50">
        <v>443</v>
      </c>
      <c r="O10" s="51">
        <v>22733</v>
      </c>
      <c r="P10" s="46">
        <v>23176</v>
      </c>
      <c r="Q10" s="50">
        <v>447</v>
      </c>
      <c r="R10" s="51">
        <v>21867</v>
      </c>
      <c r="S10" s="46">
        <v>22314</v>
      </c>
      <c r="T10" s="221">
        <v>322</v>
      </c>
      <c r="U10" s="222">
        <v>22216</v>
      </c>
      <c r="V10" s="223">
        <v>22538</v>
      </c>
      <c r="W10" s="221">
        <v>301</v>
      </c>
      <c r="X10" s="222">
        <v>22320</v>
      </c>
      <c r="Y10" s="223">
        <v>22621</v>
      </c>
      <c r="Z10" s="221">
        <v>218</v>
      </c>
      <c r="AA10" s="222">
        <v>23778</v>
      </c>
      <c r="AB10" s="223">
        <v>23996</v>
      </c>
      <c r="AC10" s="665">
        <v>19880</v>
      </c>
      <c r="AD10" s="666">
        <v>182</v>
      </c>
      <c r="AE10" s="223">
        <f t="shared" ref="AE10:AE15" si="18">SUM(AC10:AD10)</f>
        <v>20062</v>
      </c>
      <c r="AF10" s="665">
        <v>19014</v>
      </c>
      <c r="AG10" s="666">
        <v>113</v>
      </c>
      <c r="AH10" s="223">
        <f t="shared" ref="AH10:AH35" si="19">SUM(AF10:AG10)</f>
        <v>19127</v>
      </c>
      <c r="AI10" s="344">
        <f t="shared" si="9"/>
        <v>-4.3561368209255533E-2</v>
      </c>
      <c r="AJ10" s="343">
        <f t="shared" si="10"/>
        <v>-0.37912087912087911</v>
      </c>
      <c r="AK10" s="224">
        <f t="shared" si="11"/>
        <v>-4.6605522879074865E-2</v>
      </c>
    </row>
    <row r="11" spans="1:38" x14ac:dyDescent="0.25">
      <c r="A11" s="43" t="s">
        <v>95</v>
      </c>
      <c r="B11" s="50">
        <v>0</v>
      </c>
      <c r="C11" s="51">
        <v>0</v>
      </c>
      <c r="D11" s="46">
        <f t="shared" si="5"/>
        <v>0</v>
      </c>
      <c r="E11" s="50">
        <v>0</v>
      </c>
      <c r="F11" s="51">
        <v>0</v>
      </c>
      <c r="G11" s="46">
        <f t="shared" si="6"/>
        <v>0</v>
      </c>
      <c r="H11" s="50">
        <v>0</v>
      </c>
      <c r="I11" s="51">
        <v>0</v>
      </c>
      <c r="J11" s="46">
        <f t="shared" si="7"/>
        <v>0</v>
      </c>
      <c r="K11" s="50">
        <v>0</v>
      </c>
      <c r="L11" s="51">
        <v>0</v>
      </c>
      <c r="M11" s="46">
        <f t="shared" si="8"/>
        <v>0</v>
      </c>
      <c r="N11" s="50">
        <v>0</v>
      </c>
      <c r="O11" s="51">
        <v>4</v>
      </c>
      <c r="P11" s="46">
        <v>4</v>
      </c>
      <c r="Q11" s="50">
        <v>288</v>
      </c>
      <c r="R11" s="51">
        <v>21938</v>
      </c>
      <c r="S11" s="46">
        <v>22226</v>
      </c>
      <c r="T11" s="221">
        <v>1020</v>
      </c>
      <c r="U11" s="222">
        <v>25328</v>
      </c>
      <c r="V11" s="223">
        <v>26348</v>
      </c>
      <c r="W11" s="221">
        <v>1933</v>
      </c>
      <c r="X11" s="222">
        <v>27892</v>
      </c>
      <c r="Y11" s="223">
        <v>29825</v>
      </c>
      <c r="Z11" s="221">
        <v>2124</v>
      </c>
      <c r="AA11" s="222">
        <v>30899</v>
      </c>
      <c r="AB11" s="223">
        <v>33023</v>
      </c>
      <c r="AC11" s="665">
        <v>26371</v>
      </c>
      <c r="AD11" s="666">
        <v>1676</v>
      </c>
      <c r="AE11" s="223">
        <f t="shared" si="18"/>
        <v>28047</v>
      </c>
      <c r="AF11" s="665">
        <v>21595</v>
      </c>
      <c r="AG11" s="666">
        <v>3035</v>
      </c>
      <c r="AH11" s="223">
        <f t="shared" si="19"/>
        <v>24630</v>
      </c>
      <c r="AI11" s="344">
        <f t="shared" si="9"/>
        <v>-0.1811080353418528</v>
      </c>
      <c r="AJ11" s="343">
        <f t="shared" si="10"/>
        <v>0.81085918854415273</v>
      </c>
      <c r="AK11" s="224">
        <f t="shared" si="11"/>
        <v>-0.12183121189432025</v>
      </c>
    </row>
    <row r="12" spans="1:38" x14ac:dyDescent="0.25">
      <c r="A12" s="43" t="s">
        <v>99</v>
      </c>
      <c r="B12" s="50">
        <v>0</v>
      </c>
      <c r="C12" s="51">
        <v>0</v>
      </c>
      <c r="D12" s="46">
        <f t="shared" si="5"/>
        <v>0</v>
      </c>
      <c r="E12" s="50">
        <v>0</v>
      </c>
      <c r="F12" s="51">
        <v>0</v>
      </c>
      <c r="G12" s="46">
        <f t="shared" si="6"/>
        <v>0</v>
      </c>
      <c r="H12" s="50">
        <v>0</v>
      </c>
      <c r="I12" s="51">
        <v>0</v>
      </c>
      <c r="J12" s="46">
        <f t="shared" si="7"/>
        <v>0</v>
      </c>
      <c r="K12" s="50">
        <v>0</v>
      </c>
      <c r="L12" s="51">
        <v>0</v>
      </c>
      <c r="M12" s="46">
        <f t="shared" si="8"/>
        <v>0</v>
      </c>
      <c r="N12" s="50">
        <v>0</v>
      </c>
      <c r="O12" s="51">
        <v>0</v>
      </c>
      <c r="P12" s="46">
        <v>0</v>
      </c>
      <c r="Q12" s="50">
        <v>0</v>
      </c>
      <c r="R12" s="51">
        <v>0</v>
      </c>
      <c r="S12" s="46">
        <v>0</v>
      </c>
      <c r="T12" s="221">
        <v>0</v>
      </c>
      <c r="U12" s="222">
        <v>0</v>
      </c>
      <c r="V12" s="223">
        <v>0</v>
      </c>
      <c r="W12" s="221">
        <v>405</v>
      </c>
      <c r="X12" s="222">
        <v>6172</v>
      </c>
      <c r="Y12" s="223">
        <v>6577</v>
      </c>
      <c r="Z12" s="221">
        <v>546</v>
      </c>
      <c r="AA12" s="222">
        <v>7457</v>
      </c>
      <c r="AB12" s="223">
        <v>8003</v>
      </c>
      <c r="AC12" s="665">
        <v>5763</v>
      </c>
      <c r="AD12" s="666">
        <v>402</v>
      </c>
      <c r="AE12" s="223">
        <f t="shared" si="18"/>
        <v>6165</v>
      </c>
      <c r="AF12" s="665">
        <v>10259</v>
      </c>
      <c r="AG12" s="666">
        <v>665</v>
      </c>
      <c r="AH12" s="223">
        <f t="shared" si="19"/>
        <v>10924</v>
      </c>
      <c r="AI12" s="344">
        <f t="shared" si="9"/>
        <v>0.780149227832726</v>
      </c>
      <c r="AJ12" s="343">
        <f t="shared" si="10"/>
        <v>0.654228855721393</v>
      </c>
      <c r="AK12" s="224">
        <f t="shared" si="11"/>
        <v>0.77193836171938357</v>
      </c>
    </row>
    <row r="13" spans="1:38" x14ac:dyDescent="0.25">
      <c r="A13" s="43" t="s">
        <v>96</v>
      </c>
      <c r="B13" s="50">
        <v>0</v>
      </c>
      <c r="C13" s="51">
        <v>0</v>
      </c>
      <c r="D13" s="46">
        <f t="shared" si="5"/>
        <v>0</v>
      </c>
      <c r="E13" s="50">
        <v>104</v>
      </c>
      <c r="F13" s="51">
        <v>4668</v>
      </c>
      <c r="G13" s="46">
        <f t="shared" si="6"/>
        <v>4772</v>
      </c>
      <c r="H13" s="50">
        <v>1391</v>
      </c>
      <c r="I13" s="51">
        <v>10115</v>
      </c>
      <c r="J13" s="46">
        <f t="shared" si="7"/>
        <v>11506</v>
      </c>
      <c r="K13" s="50">
        <v>637</v>
      </c>
      <c r="L13" s="51">
        <v>13309</v>
      </c>
      <c r="M13" s="46">
        <f t="shared" si="8"/>
        <v>13946</v>
      </c>
      <c r="N13" s="50">
        <v>129</v>
      </c>
      <c r="O13" s="51">
        <v>16308</v>
      </c>
      <c r="P13" s="46">
        <v>16437</v>
      </c>
      <c r="Q13" s="50">
        <v>61</v>
      </c>
      <c r="R13" s="51">
        <v>13623</v>
      </c>
      <c r="S13" s="46">
        <v>13684</v>
      </c>
      <c r="T13" s="221">
        <v>65</v>
      </c>
      <c r="U13" s="222">
        <v>16351</v>
      </c>
      <c r="V13" s="223">
        <v>16416</v>
      </c>
      <c r="W13" s="221">
        <v>88</v>
      </c>
      <c r="X13" s="222">
        <v>17966</v>
      </c>
      <c r="Y13" s="223">
        <v>18054</v>
      </c>
      <c r="Z13" s="221">
        <v>93</v>
      </c>
      <c r="AA13" s="222">
        <v>17042</v>
      </c>
      <c r="AB13" s="223">
        <v>17135</v>
      </c>
      <c r="AC13" s="665">
        <v>14165</v>
      </c>
      <c r="AD13" s="666">
        <v>87</v>
      </c>
      <c r="AE13" s="223">
        <f t="shared" si="18"/>
        <v>14252</v>
      </c>
      <c r="AF13" s="665">
        <v>16194</v>
      </c>
      <c r="AG13" s="666">
        <v>98</v>
      </c>
      <c r="AH13" s="223">
        <f t="shared" si="19"/>
        <v>16292</v>
      </c>
      <c r="AI13" s="344">
        <f t="shared" si="9"/>
        <v>0.14324038122132016</v>
      </c>
      <c r="AJ13" s="343">
        <f t="shared" si="10"/>
        <v>0.12643678160919541</v>
      </c>
      <c r="AK13" s="224">
        <f t="shared" si="11"/>
        <v>0.14313780522031996</v>
      </c>
    </row>
    <row r="14" spans="1:38" x14ac:dyDescent="0.25">
      <c r="A14" s="43" t="s">
        <v>93</v>
      </c>
      <c r="B14" s="50">
        <v>3651</v>
      </c>
      <c r="C14" s="51">
        <v>53986</v>
      </c>
      <c r="D14" s="46">
        <f t="shared" si="5"/>
        <v>57637</v>
      </c>
      <c r="E14" s="50">
        <v>2357</v>
      </c>
      <c r="F14" s="51">
        <v>41313</v>
      </c>
      <c r="G14" s="46">
        <f t="shared" si="6"/>
        <v>43670</v>
      </c>
      <c r="H14" s="50">
        <v>3555</v>
      </c>
      <c r="I14" s="51">
        <v>54950</v>
      </c>
      <c r="J14" s="46">
        <f t="shared" si="7"/>
        <v>58505</v>
      </c>
      <c r="K14" s="50">
        <v>5385</v>
      </c>
      <c r="L14" s="51">
        <v>66385</v>
      </c>
      <c r="M14" s="46">
        <f t="shared" si="8"/>
        <v>71770</v>
      </c>
      <c r="N14" s="50">
        <v>3240</v>
      </c>
      <c r="O14" s="51">
        <v>45954</v>
      </c>
      <c r="P14" s="46">
        <v>49194</v>
      </c>
      <c r="Q14" s="50">
        <v>3893</v>
      </c>
      <c r="R14" s="51">
        <v>50937</v>
      </c>
      <c r="S14" s="46">
        <v>54830</v>
      </c>
      <c r="T14" s="221">
        <v>3998</v>
      </c>
      <c r="U14" s="222">
        <v>61649</v>
      </c>
      <c r="V14" s="223">
        <v>65647</v>
      </c>
      <c r="W14" s="221">
        <v>4222</v>
      </c>
      <c r="X14" s="222">
        <v>65803</v>
      </c>
      <c r="Y14" s="223">
        <v>70025</v>
      </c>
      <c r="Z14" s="221">
        <v>5095</v>
      </c>
      <c r="AA14" s="222">
        <v>62105</v>
      </c>
      <c r="AB14" s="223">
        <v>67200</v>
      </c>
      <c r="AC14" s="665">
        <v>51889</v>
      </c>
      <c r="AD14" s="666">
        <v>4170</v>
      </c>
      <c r="AE14" s="223">
        <f t="shared" si="18"/>
        <v>56059</v>
      </c>
      <c r="AF14" s="665">
        <v>52624</v>
      </c>
      <c r="AG14" s="666">
        <v>4071</v>
      </c>
      <c r="AH14" s="223">
        <f t="shared" si="19"/>
        <v>56695</v>
      </c>
      <c r="AI14" s="344">
        <f t="shared" si="9"/>
        <v>1.4164851895392088E-2</v>
      </c>
      <c r="AJ14" s="343">
        <f t="shared" si="10"/>
        <v>-2.3741007194244605E-2</v>
      </c>
      <c r="AK14" s="224">
        <f t="shared" si="11"/>
        <v>1.1345189889223853E-2</v>
      </c>
    </row>
    <row r="15" spans="1:38" ht="15.75" thickBot="1" x14ac:dyDescent="0.3">
      <c r="A15" s="44" t="s">
        <v>224</v>
      </c>
      <c r="B15" s="52">
        <v>0</v>
      </c>
      <c r="C15" s="53">
        <v>0</v>
      </c>
      <c r="D15" s="47">
        <f t="shared" si="5"/>
        <v>0</v>
      </c>
      <c r="E15" s="52">
        <v>0</v>
      </c>
      <c r="F15" s="53">
        <v>0</v>
      </c>
      <c r="G15" s="47">
        <f t="shared" si="6"/>
        <v>0</v>
      </c>
      <c r="H15" s="52">
        <v>0</v>
      </c>
      <c r="I15" s="53">
        <v>782</v>
      </c>
      <c r="J15" s="47">
        <f t="shared" si="7"/>
        <v>782</v>
      </c>
      <c r="K15" s="52">
        <v>9</v>
      </c>
      <c r="L15" s="53">
        <v>224</v>
      </c>
      <c r="M15" s="47">
        <f t="shared" si="8"/>
        <v>233</v>
      </c>
      <c r="N15" s="52">
        <v>0</v>
      </c>
      <c r="O15" s="53">
        <v>0</v>
      </c>
      <c r="P15" s="47">
        <v>0</v>
      </c>
      <c r="Q15" s="52">
        <v>8</v>
      </c>
      <c r="R15" s="53">
        <v>1098</v>
      </c>
      <c r="S15" s="47">
        <v>1106</v>
      </c>
      <c r="T15" s="225">
        <v>7</v>
      </c>
      <c r="U15" s="226">
        <v>966</v>
      </c>
      <c r="V15" s="227">
        <v>973</v>
      </c>
      <c r="W15" s="225">
        <v>0</v>
      </c>
      <c r="X15" s="226">
        <v>3</v>
      </c>
      <c r="Y15" s="227">
        <v>3</v>
      </c>
      <c r="Z15" s="225">
        <v>0</v>
      </c>
      <c r="AA15" s="226">
        <v>0</v>
      </c>
      <c r="AB15" s="227">
        <v>0</v>
      </c>
      <c r="AC15" s="667"/>
      <c r="AD15" s="668"/>
      <c r="AE15" s="227">
        <f t="shared" si="18"/>
        <v>0</v>
      </c>
      <c r="AF15" s="667">
        <v>2268</v>
      </c>
      <c r="AG15" s="668">
        <v>328</v>
      </c>
      <c r="AH15" s="227">
        <f t="shared" si="19"/>
        <v>2596</v>
      </c>
      <c r="AI15" s="346">
        <v>0</v>
      </c>
      <c r="AJ15" s="345">
        <v>0</v>
      </c>
      <c r="AK15" s="228">
        <v>0</v>
      </c>
    </row>
    <row r="16" spans="1:38" ht="15.75" thickBot="1" x14ac:dyDescent="0.3">
      <c r="A16" s="34" t="s">
        <v>100</v>
      </c>
      <c r="B16" s="35" t="e">
        <f>B17+B18+B19+B20+#REF!+B21+B22</f>
        <v>#REF!</v>
      </c>
      <c r="C16" s="36" t="e">
        <f>C17+C18+C19+C20+#REF!+C21+C22</f>
        <v>#REF!</v>
      </c>
      <c r="D16" s="37" t="e">
        <f>D17+D18+D19+D20+#REF!+D21+D22</f>
        <v>#REF!</v>
      </c>
      <c r="E16" s="35" t="e">
        <f>E17+E18+E19+E20+#REF!+E21+E22</f>
        <v>#REF!</v>
      </c>
      <c r="F16" s="36" t="e">
        <f>F17+F18+F19+F20+#REF!+F21+F22</f>
        <v>#REF!</v>
      </c>
      <c r="G16" s="37" t="e">
        <f>G17+G18+G19+G20+#REF!+G21+G22</f>
        <v>#REF!</v>
      </c>
      <c r="H16" s="35">
        <f>H17+H18+H19+H20+H21+H22</f>
        <v>30404</v>
      </c>
      <c r="I16" s="35">
        <f t="shared" ref="I16:M16" si="20">I17+I18+I19+I20+I21+I22</f>
        <v>172541</v>
      </c>
      <c r="J16" s="35">
        <f t="shared" si="20"/>
        <v>202945</v>
      </c>
      <c r="K16" s="35">
        <f t="shared" si="20"/>
        <v>40637</v>
      </c>
      <c r="L16" s="35">
        <f t="shared" si="20"/>
        <v>206034</v>
      </c>
      <c r="M16" s="35">
        <f t="shared" si="20"/>
        <v>246671</v>
      </c>
      <c r="N16" s="35">
        <v>55922</v>
      </c>
      <c r="O16" s="36">
        <v>212009</v>
      </c>
      <c r="P16" s="37">
        <v>267931</v>
      </c>
      <c r="Q16" s="35">
        <v>61482</v>
      </c>
      <c r="R16" s="36">
        <v>226401</v>
      </c>
      <c r="S16" s="37">
        <v>287883</v>
      </c>
      <c r="T16" s="91">
        <v>70693</v>
      </c>
      <c r="U16" s="92">
        <v>209288</v>
      </c>
      <c r="V16" s="215">
        <v>279981</v>
      </c>
      <c r="W16" s="91">
        <v>70784</v>
      </c>
      <c r="X16" s="92">
        <v>192722</v>
      </c>
      <c r="Y16" s="215">
        <v>263506</v>
      </c>
      <c r="Z16" s="91">
        <v>77045</v>
      </c>
      <c r="AA16" s="92">
        <v>228002</v>
      </c>
      <c r="AB16" s="215">
        <v>305047</v>
      </c>
      <c r="AC16" s="91">
        <f t="shared" ref="AC16" si="21">AC17+AC18+AC19+AC20+AC21+AC22</f>
        <v>183149</v>
      </c>
      <c r="AD16" s="92">
        <f>AD17+AD18+AD19+AD20+AD21+AD22</f>
        <v>60321</v>
      </c>
      <c r="AE16" s="215">
        <f t="shared" ref="AE16:AF16" si="22">AE17+AE18+AE19+AE20+AE21+AE22</f>
        <v>243470</v>
      </c>
      <c r="AF16" s="91">
        <f t="shared" si="22"/>
        <v>172524</v>
      </c>
      <c r="AG16" s="92">
        <f>AG17+AG18+AG19+AG20+AG21+AG22</f>
        <v>62376</v>
      </c>
      <c r="AH16" s="215">
        <f t="shared" ref="AH16" si="23">AH17+AH18+AH19+AH20+AH21+AH22</f>
        <v>234900</v>
      </c>
      <c r="AI16" s="109">
        <f t="shared" si="9"/>
        <v>-5.801287476317097E-2</v>
      </c>
      <c r="AJ16" s="106">
        <f t="shared" si="10"/>
        <v>3.4067737603819565E-2</v>
      </c>
      <c r="AK16" s="216">
        <f t="shared" si="11"/>
        <v>-3.5199408551361562E-2</v>
      </c>
    </row>
    <row r="17" spans="1:37" x14ac:dyDescent="0.25">
      <c r="A17" s="42" t="s">
        <v>131</v>
      </c>
      <c r="B17" s="48">
        <v>0</v>
      </c>
      <c r="C17" s="49">
        <v>0</v>
      </c>
      <c r="D17" s="45">
        <f t="shared" si="5"/>
        <v>0</v>
      </c>
      <c r="E17" s="48">
        <v>0</v>
      </c>
      <c r="F17" s="49">
        <v>0</v>
      </c>
      <c r="G17" s="45">
        <f t="shared" si="6"/>
        <v>0</v>
      </c>
      <c r="H17" s="48">
        <v>0</v>
      </c>
      <c r="I17" s="49">
        <v>0</v>
      </c>
      <c r="J17" s="45">
        <f t="shared" si="7"/>
        <v>0</v>
      </c>
      <c r="K17" s="48">
        <v>0</v>
      </c>
      <c r="L17" s="49">
        <v>0</v>
      </c>
      <c r="M17" s="45">
        <f t="shared" si="8"/>
        <v>0</v>
      </c>
      <c r="N17" s="48">
        <v>0</v>
      </c>
      <c r="O17" s="49">
        <v>0</v>
      </c>
      <c r="P17" s="45">
        <v>0</v>
      </c>
      <c r="Q17" s="48">
        <v>0</v>
      </c>
      <c r="R17" s="49">
        <v>0</v>
      </c>
      <c r="S17" s="45">
        <v>0</v>
      </c>
      <c r="T17" s="217">
        <v>0</v>
      </c>
      <c r="U17" s="218">
        <v>0</v>
      </c>
      <c r="V17" s="219">
        <v>0</v>
      </c>
      <c r="W17" s="217">
        <v>8</v>
      </c>
      <c r="X17" s="218">
        <v>179</v>
      </c>
      <c r="Y17" s="219">
        <v>187</v>
      </c>
      <c r="Z17" s="217">
        <v>341</v>
      </c>
      <c r="AA17" s="218">
        <v>1059</v>
      </c>
      <c r="AB17" s="219">
        <v>1400</v>
      </c>
      <c r="AC17" s="663">
        <v>926</v>
      </c>
      <c r="AD17" s="664">
        <v>297</v>
      </c>
      <c r="AE17" s="219">
        <f>SUM(AC17:AD17)</f>
        <v>1223</v>
      </c>
      <c r="AF17" s="663">
        <v>2151</v>
      </c>
      <c r="AG17" s="664">
        <v>638</v>
      </c>
      <c r="AH17" s="219">
        <f t="shared" si="19"/>
        <v>2789</v>
      </c>
      <c r="AI17" s="342">
        <f t="shared" si="9"/>
        <v>1.3228941684665227</v>
      </c>
      <c r="AJ17" s="341">
        <f t="shared" si="10"/>
        <v>1.1481481481481481</v>
      </c>
      <c r="AK17" s="220">
        <f t="shared" si="11"/>
        <v>1.2804578904333606</v>
      </c>
    </row>
    <row r="18" spans="1:37" x14ac:dyDescent="0.25">
      <c r="A18" s="43" t="s">
        <v>103</v>
      </c>
      <c r="B18" s="50">
        <v>79</v>
      </c>
      <c r="C18" s="51">
        <v>28064</v>
      </c>
      <c r="D18" s="46">
        <f t="shared" si="5"/>
        <v>28143</v>
      </c>
      <c r="E18" s="50">
        <v>80</v>
      </c>
      <c r="F18" s="51">
        <v>33384</v>
      </c>
      <c r="G18" s="46">
        <f t="shared" si="6"/>
        <v>33464</v>
      </c>
      <c r="H18" s="50">
        <v>29</v>
      </c>
      <c r="I18" s="51">
        <v>37644</v>
      </c>
      <c r="J18" s="46">
        <f t="shared" si="7"/>
        <v>37673</v>
      </c>
      <c r="K18" s="50">
        <v>0</v>
      </c>
      <c r="L18" s="51">
        <v>44228</v>
      </c>
      <c r="M18" s="46">
        <f t="shared" si="8"/>
        <v>44228</v>
      </c>
      <c r="N18" s="50">
        <v>15</v>
      </c>
      <c r="O18" s="51">
        <v>40580</v>
      </c>
      <c r="P18" s="46">
        <v>40595</v>
      </c>
      <c r="Q18" s="50">
        <v>489</v>
      </c>
      <c r="R18" s="51">
        <v>60123</v>
      </c>
      <c r="S18" s="46">
        <v>60612</v>
      </c>
      <c r="T18" s="221">
        <v>1699</v>
      </c>
      <c r="U18" s="222">
        <v>29218</v>
      </c>
      <c r="V18" s="223">
        <v>30917</v>
      </c>
      <c r="W18" s="221">
        <v>2481</v>
      </c>
      <c r="X18" s="222">
        <v>38211</v>
      </c>
      <c r="Y18" s="223">
        <v>40692</v>
      </c>
      <c r="Z18" s="221">
        <v>390</v>
      </c>
      <c r="AA18" s="222">
        <v>64841</v>
      </c>
      <c r="AB18" s="223">
        <v>65231</v>
      </c>
      <c r="AC18" s="665">
        <v>54366</v>
      </c>
      <c r="AD18" s="666">
        <v>289</v>
      </c>
      <c r="AE18" s="223">
        <f t="shared" ref="AE18:AE22" si="24">SUM(AC18:AD18)</f>
        <v>54655</v>
      </c>
      <c r="AF18" s="665">
        <v>38010</v>
      </c>
      <c r="AG18" s="666">
        <v>274</v>
      </c>
      <c r="AH18" s="223">
        <f t="shared" si="19"/>
        <v>38284</v>
      </c>
      <c r="AI18" s="344">
        <f t="shared" si="9"/>
        <v>-0.30084979582827504</v>
      </c>
      <c r="AJ18" s="343">
        <f t="shared" si="10"/>
        <v>-5.1903114186851208E-2</v>
      </c>
      <c r="AK18" s="224">
        <f t="shared" si="11"/>
        <v>-0.29953343701399687</v>
      </c>
    </row>
    <row r="19" spans="1:37" x14ac:dyDescent="0.25">
      <c r="A19" s="43" t="s">
        <v>104</v>
      </c>
      <c r="B19" s="50">
        <v>0</v>
      </c>
      <c r="C19" s="51">
        <v>161</v>
      </c>
      <c r="D19" s="46">
        <f t="shared" si="5"/>
        <v>161</v>
      </c>
      <c r="E19" s="50">
        <v>1</v>
      </c>
      <c r="F19" s="51">
        <v>647</v>
      </c>
      <c r="G19" s="46">
        <f t="shared" si="6"/>
        <v>648</v>
      </c>
      <c r="H19" s="50">
        <v>1</v>
      </c>
      <c r="I19" s="51">
        <v>1678</v>
      </c>
      <c r="J19" s="46">
        <f t="shared" si="7"/>
        <v>1679</v>
      </c>
      <c r="K19" s="50">
        <v>0</v>
      </c>
      <c r="L19" s="51">
        <v>2024</v>
      </c>
      <c r="M19" s="46">
        <f t="shared" si="8"/>
        <v>2024</v>
      </c>
      <c r="N19" s="50">
        <v>19</v>
      </c>
      <c r="O19" s="51">
        <v>6141</v>
      </c>
      <c r="P19" s="46">
        <v>6160</v>
      </c>
      <c r="Q19" s="50">
        <v>0</v>
      </c>
      <c r="R19" s="51">
        <v>5941</v>
      </c>
      <c r="S19" s="46">
        <v>5941</v>
      </c>
      <c r="T19" s="221">
        <v>3</v>
      </c>
      <c r="U19" s="222">
        <v>7439</v>
      </c>
      <c r="V19" s="223">
        <v>7442</v>
      </c>
      <c r="W19" s="221">
        <v>1</v>
      </c>
      <c r="X19" s="222">
        <v>3504</v>
      </c>
      <c r="Y19" s="223">
        <v>3505</v>
      </c>
      <c r="Z19" s="221">
        <v>0</v>
      </c>
      <c r="AA19" s="222">
        <v>847</v>
      </c>
      <c r="AB19" s="223">
        <v>847</v>
      </c>
      <c r="AC19" s="665">
        <v>250</v>
      </c>
      <c r="AD19" s="666"/>
      <c r="AE19" s="223">
        <f t="shared" si="24"/>
        <v>250</v>
      </c>
      <c r="AF19" s="665">
        <v>2864</v>
      </c>
      <c r="AG19" s="666">
        <v>3</v>
      </c>
      <c r="AH19" s="223">
        <f t="shared" si="19"/>
        <v>2867</v>
      </c>
      <c r="AI19" s="344">
        <v>0</v>
      </c>
      <c r="AJ19" s="343">
        <v>0</v>
      </c>
      <c r="AK19" s="224">
        <v>0</v>
      </c>
    </row>
    <row r="20" spans="1:37" x14ac:dyDescent="0.25">
      <c r="A20" s="43" t="s">
        <v>102</v>
      </c>
      <c r="B20" s="50">
        <v>17625</v>
      </c>
      <c r="C20" s="51">
        <v>49897</v>
      </c>
      <c r="D20" s="46">
        <f t="shared" si="5"/>
        <v>67522</v>
      </c>
      <c r="E20" s="50">
        <v>20589</v>
      </c>
      <c r="F20" s="51">
        <v>57457</v>
      </c>
      <c r="G20" s="46">
        <f t="shared" si="6"/>
        <v>78046</v>
      </c>
      <c r="H20" s="50">
        <v>25437</v>
      </c>
      <c r="I20" s="51">
        <v>64534</v>
      </c>
      <c r="J20" s="46">
        <f t="shared" si="7"/>
        <v>89971</v>
      </c>
      <c r="K20" s="50">
        <v>30372</v>
      </c>
      <c r="L20" s="51">
        <v>75589</v>
      </c>
      <c r="M20" s="46">
        <f t="shared" si="8"/>
        <v>105961</v>
      </c>
      <c r="N20" s="50">
        <v>39970</v>
      </c>
      <c r="O20" s="51">
        <v>62822</v>
      </c>
      <c r="P20" s="46">
        <v>102792</v>
      </c>
      <c r="Q20" s="50">
        <v>41521</v>
      </c>
      <c r="R20" s="51">
        <v>60204</v>
      </c>
      <c r="S20" s="46">
        <v>101725</v>
      </c>
      <c r="T20" s="221">
        <v>41514</v>
      </c>
      <c r="U20" s="222">
        <v>71211</v>
      </c>
      <c r="V20" s="223">
        <v>112725</v>
      </c>
      <c r="W20" s="221">
        <v>39076</v>
      </c>
      <c r="X20" s="222">
        <v>70940</v>
      </c>
      <c r="Y20" s="223">
        <v>110016</v>
      </c>
      <c r="Z20" s="221">
        <v>46191</v>
      </c>
      <c r="AA20" s="222">
        <v>83643</v>
      </c>
      <c r="AB20" s="223">
        <v>129834</v>
      </c>
      <c r="AC20" s="665">
        <v>63607</v>
      </c>
      <c r="AD20" s="666">
        <v>35238</v>
      </c>
      <c r="AE20" s="223">
        <f t="shared" si="24"/>
        <v>98845</v>
      </c>
      <c r="AF20" s="665">
        <v>63929</v>
      </c>
      <c r="AG20" s="666">
        <v>32558</v>
      </c>
      <c r="AH20" s="223">
        <f t="shared" si="19"/>
        <v>96487</v>
      </c>
      <c r="AI20" s="344">
        <f t="shared" si="9"/>
        <v>5.0623359064253933E-3</v>
      </c>
      <c r="AJ20" s="343">
        <f t="shared" si="10"/>
        <v>-7.6054259606107039E-2</v>
      </c>
      <c r="AK20" s="224">
        <f t="shared" si="11"/>
        <v>-2.3855531387525924E-2</v>
      </c>
    </row>
    <row r="21" spans="1:37" x14ac:dyDescent="0.25">
      <c r="A21" s="43" t="s">
        <v>101</v>
      </c>
      <c r="B21" s="50">
        <v>4297</v>
      </c>
      <c r="C21" s="51">
        <v>63792</v>
      </c>
      <c r="D21" s="46">
        <f t="shared" si="5"/>
        <v>68089</v>
      </c>
      <c r="E21" s="50">
        <v>2936</v>
      </c>
      <c r="F21" s="51">
        <v>59420</v>
      </c>
      <c r="G21" s="46">
        <f t="shared" si="6"/>
        <v>62356</v>
      </c>
      <c r="H21" s="50">
        <v>4898</v>
      </c>
      <c r="I21" s="51">
        <v>66276</v>
      </c>
      <c r="J21" s="46">
        <f t="shared" si="7"/>
        <v>71174</v>
      </c>
      <c r="K21" s="50">
        <v>10224</v>
      </c>
      <c r="L21" s="51">
        <v>82755</v>
      </c>
      <c r="M21" s="46">
        <f t="shared" si="8"/>
        <v>92979</v>
      </c>
      <c r="N21" s="50">
        <v>15804</v>
      </c>
      <c r="O21" s="51">
        <v>100608</v>
      </c>
      <c r="P21" s="46">
        <v>116412</v>
      </c>
      <c r="Q21" s="50">
        <v>19323</v>
      </c>
      <c r="R21" s="51">
        <v>98277</v>
      </c>
      <c r="S21" s="46">
        <v>117600</v>
      </c>
      <c r="T21" s="221">
        <v>27198</v>
      </c>
      <c r="U21" s="222">
        <v>99102</v>
      </c>
      <c r="V21" s="223">
        <v>126300</v>
      </c>
      <c r="W21" s="221">
        <v>29023</v>
      </c>
      <c r="X21" s="222">
        <v>77512</v>
      </c>
      <c r="Y21" s="223">
        <v>106535</v>
      </c>
      <c r="Z21" s="221">
        <v>29836</v>
      </c>
      <c r="AA21" s="222">
        <v>75145</v>
      </c>
      <c r="AB21" s="223">
        <v>104981</v>
      </c>
      <c r="AC21" s="665">
        <v>62169</v>
      </c>
      <c r="AD21" s="666">
        <v>24253</v>
      </c>
      <c r="AE21" s="223">
        <f t="shared" si="24"/>
        <v>86422</v>
      </c>
      <c r="AF21" s="665">
        <v>62946</v>
      </c>
      <c r="AG21" s="666">
        <v>28625</v>
      </c>
      <c r="AH21" s="223">
        <f t="shared" si="19"/>
        <v>91571</v>
      </c>
      <c r="AI21" s="344">
        <f t="shared" si="9"/>
        <v>1.2498190416445495E-2</v>
      </c>
      <c r="AJ21" s="343">
        <f t="shared" si="10"/>
        <v>0.18026635880097308</v>
      </c>
      <c r="AK21" s="224">
        <f t="shared" si="11"/>
        <v>5.9579736641133044E-2</v>
      </c>
    </row>
    <row r="22" spans="1:37" ht="15.75" thickBot="1" x14ac:dyDescent="0.3">
      <c r="A22" s="44" t="s">
        <v>105</v>
      </c>
      <c r="B22" s="52">
        <v>41</v>
      </c>
      <c r="C22" s="53">
        <v>1034</v>
      </c>
      <c r="D22" s="47">
        <f t="shared" si="5"/>
        <v>1075</v>
      </c>
      <c r="E22" s="52">
        <v>11</v>
      </c>
      <c r="F22" s="53">
        <v>1157</v>
      </c>
      <c r="G22" s="47">
        <f t="shared" si="6"/>
        <v>1168</v>
      </c>
      <c r="H22" s="52">
        <v>39</v>
      </c>
      <c r="I22" s="53">
        <v>2409</v>
      </c>
      <c r="J22" s="47">
        <f t="shared" si="7"/>
        <v>2448</v>
      </c>
      <c r="K22" s="52">
        <v>41</v>
      </c>
      <c r="L22" s="53">
        <v>1438</v>
      </c>
      <c r="M22" s="47">
        <f t="shared" si="8"/>
        <v>1479</v>
      </c>
      <c r="N22" s="52">
        <v>114</v>
      </c>
      <c r="O22" s="53">
        <v>1858</v>
      </c>
      <c r="P22" s="47">
        <v>1972</v>
      </c>
      <c r="Q22" s="52">
        <v>149</v>
      </c>
      <c r="R22" s="53">
        <v>1856</v>
      </c>
      <c r="S22" s="47">
        <v>2005</v>
      </c>
      <c r="T22" s="225">
        <v>279</v>
      </c>
      <c r="U22" s="226">
        <v>2318</v>
      </c>
      <c r="V22" s="227">
        <v>2597</v>
      </c>
      <c r="W22" s="225">
        <v>195</v>
      </c>
      <c r="X22" s="226">
        <v>2244</v>
      </c>
      <c r="Y22" s="227">
        <v>2439</v>
      </c>
      <c r="Z22" s="225">
        <v>287</v>
      </c>
      <c r="AA22" s="226">
        <v>2242</v>
      </c>
      <c r="AB22" s="227">
        <v>2529</v>
      </c>
      <c r="AC22" s="667">
        <v>1831</v>
      </c>
      <c r="AD22" s="668">
        <v>244</v>
      </c>
      <c r="AE22" s="227">
        <f t="shared" si="24"/>
        <v>2075</v>
      </c>
      <c r="AF22" s="667">
        <v>2624</v>
      </c>
      <c r="AG22" s="668">
        <v>278</v>
      </c>
      <c r="AH22" s="227">
        <f t="shared" si="19"/>
        <v>2902</v>
      </c>
      <c r="AI22" s="346">
        <f t="shared" si="9"/>
        <v>0.43309666848716549</v>
      </c>
      <c r="AJ22" s="345">
        <f t="shared" si="10"/>
        <v>0.13934426229508196</v>
      </c>
      <c r="AK22" s="228">
        <f t="shared" si="11"/>
        <v>0.39855421686746989</v>
      </c>
    </row>
    <row r="23" spans="1:37" ht="15.75" thickBot="1" x14ac:dyDescent="0.3">
      <c r="A23" s="34" t="s">
        <v>106</v>
      </c>
      <c r="B23" s="35">
        <f>B24+B25+B26+B27</f>
        <v>23690</v>
      </c>
      <c r="C23" s="36">
        <f t="shared" ref="C23:M23" si="25">C24+C25+C26+C27</f>
        <v>307726</v>
      </c>
      <c r="D23" s="37">
        <f t="shared" si="25"/>
        <v>331416</v>
      </c>
      <c r="E23" s="35">
        <f t="shared" si="25"/>
        <v>9575</v>
      </c>
      <c r="F23" s="36">
        <f t="shared" si="25"/>
        <v>414503</v>
      </c>
      <c r="G23" s="37">
        <f t="shared" si="25"/>
        <v>424078</v>
      </c>
      <c r="H23" s="35">
        <f t="shared" si="25"/>
        <v>22430</v>
      </c>
      <c r="I23" s="36">
        <f t="shared" si="25"/>
        <v>545751</v>
      </c>
      <c r="J23" s="37">
        <f t="shared" si="25"/>
        <v>568181</v>
      </c>
      <c r="K23" s="35">
        <f t="shared" si="25"/>
        <v>31991</v>
      </c>
      <c r="L23" s="36">
        <f t="shared" si="25"/>
        <v>590221</v>
      </c>
      <c r="M23" s="37">
        <f t="shared" si="25"/>
        <v>622212</v>
      </c>
      <c r="N23" s="35">
        <v>36763</v>
      </c>
      <c r="O23" s="36">
        <v>598389</v>
      </c>
      <c r="P23" s="37">
        <v>635152</v>
      </c>
      <c r="Q23" s="35">
        <v>22020</v>
      </c>
      <c r="R23" s="36">
        <v>661172</v>
      </c>
      <c r="S23" s="37">
        <v>683192</v>
      </c>
      <c r="T23" s="91">
        <v>15773</v>
      </c>
      <c r="U23" s="92">
        <v>680360</v>
      </c>
      <c r="V23" s="215">
        <v>696133</v>
      </c>
      <c r="W23" s="91">
        <v>8132</v>
      </c>
      <c r="X23" s="92">
        <v>641463</v>
      </c>
      <c r="Y23" s="215">
        <v>649595</v>
      </c>
      <c r="Z23" s="91">
        <v>6316</v>
      </c>
      <c r="AA23" s="92">
        <v>584743</v>
      </c>
      <c r="AB23" s="215">
        <v>591059</v>
      </c>
      <c r="AC23" s="91">
        <f t="shared" ref="AC23" si="26">AC24+AC25+AC26+AC27</f>
        <v>463618</v>
      </c>
      <c r="AD23" s="92">
        <f>AD24+AD25+AD26+AD27</f>
        <v>4953</v>
      </c>
      <c r="AE23" s="215">
        <f t="shared" ref="AE23:AF23" si="27">AE24+AE25+AE26+AE27</f>
        <v>468571</v>
      </c>
      <c r="AF23" s="91">
        <f t="shared" si="27"/>
        <v>512381</v>
      </c>
      <c r="AG23" s="92">
        <f>AG24+AG25+AG26+AG27</f>
        <v>6416</v>
      </c>
      <c r="AH23" s="215">
        <f t="shared" ref="AH23" si="28">AH24+AH25+AH26+AH27</f>
        <v>518797</v>
      </c>
      <c r="AI23" s="109">
        <f t="shared" si="9"/>
        <v>0.10517926396300402</v>
      </c>
      <c r="AJ23" s="106">
        <f t="shared" si="10"/>
        <v>0.29537653947102765</v>
      </c>
      <c r="AK23" s="216">
        <f t="shared" si="11"/>
        <v>0.10718973218573066</v>
      </c>
    </row>
    <row r="24" spans="1:37" x14ac:dyDescent="0.25">
      <c r="A24" s="42" t="s">
        <v>108</v>
      </c>
      <c r="B24" s="48">
        <v>1937</v>
      </c>
      <c r="C24" s="49">
        <v>43281</v>
      </c>
      <c r="D24" s="45">
        <f t="shared" si="5"/>
        <v>45218</v>
      </c>
      <c r="E24" s="48">
        <v>2382</v>
      </c>
      <c r="F24" s="49">
        <v>55183</v>
      </c>
      <c r="G24" s="45">
        <f t="shared" si="6"/>
        <v>57565</v>
      </c>
      <c r="H24" s="48">
        <v>4021</v>
      </c>
      <c r="I24" s="49">
        <v>60909</v>
      </c>
      <c r="J24" s="45">
        <f t="shared" si="7"/>
        <v>64930</v>
      </c>
      <c r="K24" s="48">
        <v>7875</v>
      </c>
      <c r="L24" s="49">
        <v>55735</v>
      </c>
      <c r="M24" s="45">
        <f t="shared" si="8"/>
        <v>63610</v>
      </c>
      <c r="N24" s="48">
        <v>6962</v>
      </c>
      <c r="O24" s="49">
        <v>16933</v>
      </c>
      <c r="P24" s="45">
        <v>23895</v>
      </c>
      <c r="Q24" s="48">
        <v>27</v>
      </c>
      <c r="R24" s="49">
        <v>36231</v>
      </c>
      <c r="S24" s="45">
        <v>36258</v>
      </c>
      <c r="T24" s="217">
        <v>19</v>
      </c>
      <c r="U24" s="218">
        <v>62945</v>
      </c>
      <c r="V24" s="219">
        <v>62964</v>
      </c>
      <c r="W24" s="217">
        <v>0</v>
      </c>
      <c r="X24" s="218">
        <v>76898</v>
      </c>
      <c r="Y24" s="219">
        <v>76898</v>
      </c>
      <c r="Z24" s="217">
        <v>12</v>
      </c>
      <c r="AA24" s="218">
        <v>97608</v>
      </c>
      <c r="AB24" s="219">
        <v>97620</v>
      </c>
      <c r="AC24" s="663">
        <v>73977</v>
      </c>
      <c r="AD24" s="664">
        <v>10</v>
      </c>
      <c r="AE24" s="219">
        <f>SUM(AC24:AD24)</f>
        <v>73987</v>
      </c>
      <c r="AF24" s="663">
        <v>74627</v>
      </c>
      <c r="AG24" s="664">
        <v>49</v>
      </c>
      <c r="AH24" s="219">
        <f t="shared" si="19"/>
        <v>74676</v>
      </c>
      <c r="AI24" s="342">
        <f t="shared" si="9"/>
        <v>8.7865147275504544E-3</v>
      </c>
      <c r="AJ24" s="341">
        <f t="shared" si="10"/>
        <v>3.9</v>
      </c>
      <c r="AK24" s="220">
        <f t="shared" si="11"/>
        <v>9.3124467811912907E-3</v>
      </c>
    </row>
    <row r="25" spans="1:37" x14ac:dyDescent="0.25">
      <c r="A25" s="43" t="s">
        <v>107</v>
      </c>
      <c r="B25" s="50">
        <v>21512</v>
      </c>
      <c r="C25" s="51">
        <v>257296</v>
      </c>
      <c r="D25" s="46">
        <f t="shared" si="5"/>
        <v>278808</v>
      </c>
      <c r="E25" s="50">
        <v>6960</v>
      </c>
      <c r="F25" s="51">
        <v>353642</v>
      </c>
      <c r="G25" s="46">
        <f t="shared" si="6"/>
        <v>360602</v>
      </c>
      <c r="H25" s="50">
        <v>15400</v>
      </c>
      <c r="I25" s="51">
        <v>472245</v>
      </c>
      <c r="J25" s="46">
        <f t="shared" si="7"/>
        <v>487645</v>
      </c>
      <c r="K25" s="50">
        <v>16574</v>
      </c>
      <c r="L25" s="51">
        <v>522642</v>
      </c>
      <c r="M25" s="46">
        <f t="shared" si="8"/>
        <v>539216</v>
      </c>
      <c r="N25" s="50">
        <v>25140</v>
      </c>
      <c r="O25" s="51">
        <v>579199</v>
      </c>
      <c r="P25" s="46">
        <v>604339</v>
      </c>
      <c r="Q25" s="50">
        <v>21985</v>
      </c>
      <c r="R25" s="51">
        <v>605299</v>
      </c>
      <c r="S25" s="46">
        <v>627284</v>
      </c>
      <c r="T25" s="221">
        <v>15713</v>
      </c>
      <c r="U25" s="222">
        <v>556181</v>
      </c>
      <c r="V25" s="223">
        <v>571894</v>
      </c>
      <c r="W25" s="221">
        <v>8126</v>
      </c>
      <c r="X25" s="222">
        <v>472633</v>
      </c>
      <c r="Y25" s="223">
        <v>480759</v>
      </c>
      <c r="Z25" s="221">
        <v>6297</v>
      </c>
      <c r="AA25" s="222">
        <v>429983</v>
      </c>
      <c r="AB25" s="223">
        <v>436280</v>
      </c>
      <c r="AC25" s="665">
        <v>341714</v>
      </c>
      <c r="AD25" s="666">
        <v>4936</v>
      </c>
      <c r="AE25" s="223">
        <f t="shared" ref="AE25:AE27" si="29">SUM(AC25:AD25)</f>
        <v>346650</v>
      </c>
      <c r="AF25" s="665">
        <v>392823</v>
      </c>
      <c r="AG25" s="666">
        <v>6349</v>
      </c>
      <c r="AH25" s="223">
        <f t="shared" si="19"/>
        <v>399172</v>
      </c>
      <c r="AI25" s="344">
        <f t="shared" si="9"/>
        <v>0.14956659662758914</v>
      </c>
      <c r="AJ25" s="343">
        <f t="shared" si="10"/>
        <v>0.2862641815235008</v>
      </c>
      <c r="AK25" s="224">
        <f t="shared" si="11"/>
        <v>0.15151305351218808</v>
      </c>
    </row>
    <row r="26" spans="1:37" x14ac:dyDescent="0.25">
      <c r="A26" s="43" t="s">
        <v>110</v>
      </c>
      <c r="B26" s="50">
        <v>2</v>
      </c>
      <c r="C26" s="51">
        <v>1981</v>
      </c>
      <c r="D26" s="46">
        <f t="shared" si="5"/>
        <v>1983</v>
      </c>
      <c r="E26" s="50">
        <v>0</v>
      </c>
      <c r="F26" s="51">
        <v>466</v>
      </c>
      <c r="G26" s="46">
        <f t="shared" si="6"/>
        <v>466</v>
      </c>
      <c r="H26" s="50">
        <v>0</v>
      </c>
      <c r="I26" s="51">
        <v>2460</v>
      </c>
      <c r="J26" s="46">
        <f t="shared" si="7"/>
        <v>2460</v>
      </c>
      <c r="K26" s="50">
        <v>0</v>
      </c>
      <c r="L26" s="51">
        <v>1578</v>
      </c>
      <c r="M26" s="46">
        <f t="shared" si="8"/>
        <v>1578</v>
      </c>
      <c r="N26" s="50">
        <v>0</v>
      </c>
      <c r="O26" s="51">
        <v>0</v>
      </c>
      <c r="P26" s="46">
        <v>0</v>
      </c>
      <c r="Q26" s="50">
        <v>0</v>
      </c>
      <c r="R26" s="51">
        <v>0</v>
      </c>
      <c r="S26" s="46">
        <v>0</v>
      </c>
      <c r="T26" s="221">
        <v>19</v>
      </c>
      <c r="U26" s="222">
        <v>1531</v>
      </c>
      <c r="V26" s="223">
        <v>1550</v>
      </c>
      <c r="W26" s="221">
        <v>0</v>
      </c>
      <c r="X26" s="222">
        <v>1120</v>
      </c>
      <c r="Y26" s="223">
        <v>1120</v>
      </c>
      <c r="Z26" s="221">
        <v>6</v>
      </c>
      <c r="AA26" s="222">
        <v>607</v>
      </c>
      <c r="AB26" s="223">
        <v>613</v>
      </c>
      <c r="AC26" s="665">
        <v>513</v>
      </c>
      <c r="AD26" s="666">
        <v>6</v>
      </c>
      <c r="AE26" s="223">
        <f t="shared" si="29"/>
        <v>519</v>
      </c>
      <c r="AF26" s="665">
        <v>625</v>
      </c>
      <c r="AG26" s="666"/>
      <c r="AH26" s="223">
        <f t="shared" si="19"/>
        <v>625</v>
      </c>
      <c r="AI26" s="344">
        <f t="shared" si="9"/>
        <v>0.21832358674463936</v>
      </c>
      <c r="AJ26" s="343">
        <f t="shared" si="10"/>
        <v>-1</v>
      </c>
      <c r="AK26" s="224">
        <f t="shared" si="11"/>
        <v>0.20423892100192678</v>
      </c>
    </row>
    <row r="27" spans="1:37" ht="15.75" thickBot="1" x14ac:dyDescent="0.3">
      <c r="A27" s="44" t="s">
        <v>109</v>
      </c>
      <c r="B27" s="52">
        <v>239</v>
      </c>
      <c r="C27" s="53">
        <v>5168</v>
      </c>
      <c r="D27" s="47">
        <f t="shared" si="5"/>
        <v>5407</v>
      </c>
      <c r="E27" s="52">
        <v>233</v>
      </c>
      <c r="F27" s="53">
        <v>5212</v>
      </c>
      <c r="G27" s="47">
        <f t="shared" si="6"/>
        <v>5445</v>
      </c>
      <c r="H27" s="52">
        <v>3009</v>
      </c>
      <c r="I27" s="53">
        <v>10137</v>
      </c>
      <c r="J27" s="47">
        <f t="shared" si="7"/>
        <v>13146</v>
      </c>
      <c r="K27" s="52">
        <v>7542</v>
      </c>
      <c r="L27" s="53">
        <v>10266</v>
      </c>
      <c r="M27" s="47">
        <f t="shared" si="8"/>
        <v>17808</v>
      </c>
      <c r="N27" s="52">
        <v>4661</v>
      </c>
      <c r="O27" s="53">
        <v>2257</v>
      </c>
      <c r="P27" s="47">
        <v>6918</v>
      </c>
      <c r="Q27" s="52">
        <v>8</v>
      </c>
      <c r="R27" s="53">
        <v>19642</v>
      </c>
      <c r="S27" s="47">
        <v>19650</v>
      </c>
      <c r="T27" s="225">
        <v>22</v>
      </c>
      <c r="U27" s="226">
        <v>59703</v>
      </c>
      <c r="V27" s="227">
        <v>59725</v>
      </c>
      <c r="W27" s="225">
        <v>6</v>
      </c>
      <c r="X27" s="226">
        <v>90812</v>
      </c>
      <c r="Y27" s="227">
        <v>90818</v>
      </c>
      <c r="Z27" s="225">
        <v>1</v>
      </c>
      <c r="AA27" s="226">
        <v>56545</v>
      </c>
      <c r="AB27" s="227">
        <v>56546</v>
      </c>
      <c r="AC27" s="667">
        <v>47414</v>
      </c>
      <c r="AD27" s="668">
        <v>1</v>
      </c>
      <c r="AE27" s="227">
        <f t="shared" si="29"/>
        <v>47415</v>
      </c>
      <c r="AF27" s="667">
        <v>44306</v>
      </c>
      <c r="AG27" s="668">
        <v>18</v>
      </c>
      <c r="AH27" s="227">
        <f t="shared" si="19"/>
        <v>44324</v>
      </c>
      <c r="AI27" s="346">
        <f t="shared" si="9"/>
        <v>-6.5550259417049811E-2</v>
      </c>
      <c r="AJ27" s="345">
        <f t="shared" si="10"/>
        <v>17</v>
      </c>
      <c r="AK27" s="228">
        <f t="shared" si="11"/>
        <v>-6.519034060951176E-2</v>
      </c>
    </row>
    <row r="28" spans="1:37" ht="15.75" thickBot="1" x14ac:dyDescent="0.3">
      <c r="A28" s="34" t="s">
        <v>111</v>
      </c>
      <c r="B28" s="35">
        <f>B29+B30+B31</f>
        <v>15105</v>
      </c>
      <c r="C28" s="36">
        <f t="shared" ref="C28:M28" si="30">C29+C30+C31</f>
        <v>4978</v>
      </c>
      <c r="D28" s="37">
        <f t="shared" si="30"/>
        <v>20083</v>
      </c>
      <c r="E28" s="35">
        <f t="shared" si="30"/>
        <v>13103</v>
      </c>
      <c r="F28" s="36">
        <f t="shared" si="30"/>
        <v>3833</v>
      </c>
      <c r="G28" s="37">
        <f t="shared" si="30"/>
        <v>16936</v>
      </c>
      <c r="H28" s="35">
        <f t="shared" si="30"/>
        <v>12728</v>
      </c>
      <c r="I28" s="36">
        <f t="shared" si="30"/>
        <v>4750</v>
      </c>
      <c r="J28" s="37">
        <f t="shared" si="30"/>
        <v>17478</v>
      </c>
      <c r="K28" s="35">
        <f t="shared" si="30"/>
        <v>14973</v>
      </c>
      <c r="L28" s="36">
        <f t="shared" si="30"/>
        <v>3114</v>
      </c>
      <c r="M28" s="37">
        <f t="shared" si="30"/>
        <v>18087</v>
      </c>
      <c r="N28" s="35">
        <v>15752</v>
      </c>
      <c r="O28" s="36">
        <v>10189</v>
      </c>
      <c r="P28" s="37">
        <v>25941</v>
      </c>
      <c r="Q28" s="35">
        <v>16188</v>
      </c>
      <c r="R28" s="36">
        <v>17042</v>
      </c>
      <c r="S28" s="37">
        <v>33230</v>
      </c>
      <c r="T28" s="91">
        <v>18515</v>
      </c>
      <c r="U28" s="92">
        <v>11573</v>
      </c>
      <c r="V28" s="215">
        <v>30088</v>
      </c>
      <c r="W28" s="91">
        <v>19486</v>
      </c>
      <c r="X28" s="92">
        <v>12605</v>
      </c>
      <c r="Y28" s="215">
        <v>32091</v>
      </c>
      <c r="Z28" s="91">
        <v>20397</v>
      </c>
      <c r="AA28" s="92">
        <v>12453</v>
      </c>
      <c r="AB28" s="215">
        <v>32850</v>
      </c>
      <c r="AC28" s="91">
        <f t="shared" ref="AC28" si="31">AC29+AC30+AC31</f>
        <v>10118</v>
      </c>
      <c r="AD28" s="92">
        <f>AD29+AD30+AD31</f>
        <v>16592</v>
      </c>
      <c r="AE28" s="215">
        <f t="shared" ref="AE28:AF28" si="32">AE29+AE30+AE31</f>
        <v>26710</v>
      </c>
      <c r="AF28" s="91">
        <f t="shared" si="32"/>
        <v>12104</v>
      </c>
      <c r="AG28" s="92">
        <f>AG29+AG30+AG31</f>
        <v>19884</v>
      </c>
      <c r="AH28" s="215">
        <f t="shared" ref="AH28" si="33">AH29+AH30+AH31</f>
        <v>31988</v>
      </c>
      <c r="AI28" s="109">
        <f t="shared" si="9"/>
        <v>0.19628385056335243</v>
      </c>
      <c r="AJ28" s="106">
        <f t="shared" si="10"/>
        <v>0.19840887174541949</v>
      </c>
      <c r="AK28" s="216">
        <f t="shared" si="11"/>
        <v>0.19760389367278172</v>
      </c>
    </row>
    <row r="29" spans="1:37" x14ac:dyDescent="0.25">
      <c r="A29" s="42" t="s">
        <v>113</v>
      </c>
      <c r="B29" s="48">
        <v>0</v>
      </c>
      <c r="C29" s="49">
        <v>0</v>
      </c>
      <c r="D29" s="45">
        <f t="shared" si="5"/>
        <v>0</v>
      </c>
      <c r="E29" s="48">
        <v>0</v>
      </c>
      <c r="F29" s="49">
        <v>0</v>
      </c>
      <c r="G29" s="45">
        <f t="shared" si="6"/>
        <v>0</v>
      </c>
      <c r="H29" s="48">
        <v>0</v>
      </c>
      <c r="I29" s="49">
        <v>0</v>
      </c>
      <c r="J29" s="45">
        <f t="shared" si="7"/>
        <v>0</v>
      </c>
      <c r="K29" s="48">
        <v>0</v>
      </c>
      <c r="L29" s="49">
        <v>0</v>
      </c>
      <c r="M29" s="45">
        <f t="shared" si="8"/>
        <v>0</v>
      </c>
      <c r="N29" s="48">
        <v>0</v>
      </c>
      <c r="O29" s="49">
        <v>0</v>
      </c>
      <c r="P29" s="45">
        <v>0</v>
      </c>
      <c r="Q29" s="48">
        <v>99</v>
      </c>
      <c r="R29" s="49">
        <v>7851</v>
      </c>
      <c r="S29" s="45">
        <v>7950</v>
      </c>
      <c r="T29" s="217">
        <v>79</v>
      </c>
      <c r="U29" s="218">
        <v>5891</v>
      </c>
      <c r="V29" s="219">
        <v>5970</v>
      </c>
      <c r="W29" s="217">
        <v>23</v>
      </c>
      <c r="X29" s="218">
        <v>5343</v>
      </c>
      <c r="Y29" s="219">
        <v>5366</v>
      </c>
      <c r="Z29" s="217">
        <v>35</v>
      </c>
      <c r="AA29" s="218">
        <v>2980</v>
      </c>
      <c r="AB29" s="219">
        <v>3015</v>
      </c>
      <c r="AC29" s="663">
        <v>2583</v>
      </c>
      <c r="AD29" s="664">
        <v>33</v>
      </c>
      <c r="AE29" s="219">
        <f>SUM(AC29:AD29)</f>
        <v>2616</v>
      </c>
      <c r="AF29" s="663">
        <v>2320</v>
      </c>
      <c r="AG29" s="664">
        <v>21</v>
      </c>
      <c r="AH29" s="219">
        <f t="shared" si="19"/>
        <v>2341</v>
      </c>
      <c r="AI29" s="342">
        <f t="shared" si="9"/>
        <v>-0.10181958962446767</v>
      </c>
      <c r="AJ29" s="341">
        <f t="shared" si="10"/>
        <v>-0.36363636363636365</v>
      </c>
      <c r="AK29" s="220">
        <f t="shared" si="11"/>
        <v>-0.10512232415902141</v>
      </c>
    </row>
    <row r="30" spans="1:37" x14ac:dyDescent="0.25">
      <c r="A30" s="43" t="s">
        <v>96</v>
      </c>
      <c r="B30" s="50">
        <v>7764</v>
      </c>
      <c r="C30" s="51">
        <v>1758</v>
      </c>
      <c r="D30" s="46">
        <f t="shared" si="5"/>
        <v>9522</v>
      </c>
      <c r="E30" s="50">
        <v>6274</v>
      </c>
      <c r="F30" s="51">
        <v>1801</v>
      </c>
      <c r="G30" s="46">
        <f t="shared" si="6"/>
        <v>8075</v>
      </c>
      <c r="H30" s="50">
        <v>5069</v>
      </c>
      <c r="I30" s="51">
        <v>1508</v>
      </c>
      <c r="J30" s="46">
        <f t="shared" si="7"/>
        <v>6577</v>
      </c>
      <c r="K30" s="50">
        <v>5758</v>
      </c>
      <c r="L30" s="51">
        <v>844</v>
      </c>
      <c r="M30" s="46">
        <f t="shared" si="8"/>
        <v>6602</v>
      </c>
      <c r="N30" s="50">
        <v>6974</v>
      </c>
      <c r="O30" s="51">
        <v>3510</v>
      </c>
      <c r="P30" s="46">
        <v>10484</v>
      </c>
      <c r="Q30" s="50">
        <v>7893</v>
      </c>
      <c r="R30" s="51">
        <v>4526</v>
      </c>
      <c r="S30" s="46">
        <v>12419</v>
      </c>
      <c r="T30" s="221">
        <v>9494</v>
      </c>
      <c r="U30" s="222">
        <v>1558</v>
      </c>
      <c r="V30" s="223">
        <v>11052</v>
      </c>
      <c r="W30" s="221">
        <v>13039</v>
      </c>
      <c r="X30" s="222">
        <v>2201</v>
      </c>
      <c r="Y30" s="223">
        <v>15240</v>
      </c>
      <c r="Z30" s="221">
        <v>14552</v>
      </c>
      <c r="AA30" s="222">
        <v>2974</v>
      </c>
      <c r="AB30" s="223">
        <v>17526</v>
      </c>
      <c r="AC30" s="665">
        <v>2388</v>
      </c>
      <c r="AD30" s="666">
        <v>11717</v>
      </c>
      <c r="AE30" s="223">
        <f t="shared" ref="AE30:AE31" si="34">SUM(AC30:AD30)</f>
        <v>14105</v>
      </c>
      <c r="AF30" s="665">
        <v>3527</v>
      </c>
      <c r="AG30" s="666">
        <v>14717</v>
      </c>
      <c r="AH30" s="223">
        <f t="shared" si="19"/>
        <v>18244</v>
      </c>
      <c r="AI30" s="344">
        <f t="shared" si="9"/>
        <v>0.47696817420435511</v>
      </c>
      <c r="AJ30" s="343">
        <f t="shared" si="10"/>
        <v>0.25603823504309975</v>
      </c>
      <c r="AK30" s="224">
        <f t="shared" si="11"/>
        <v>0.29344204182913858</v>
      </c>
    </row>
    <row r="31" spans="1:37" ht="15.75" thickBot="1" x14ac:dyDescent="0.3">
      <c r="A31" s="44" t="s">
        <v>112</v>
      </c>
      <c r="B31" s="52">
        <v>7341</v>
      </c>
      <c r="C31" s="53">
        <v>3220</v>
      </c>
      <c r="D31" s="47">
        <f t="shared" si="5"/>
        <v>10561</v>
      </c>
      <c r="E31" s="52">
        <v>6829</v>
      </c>
      <c r="F31" s="53">
        <v>2032</v>
      </c>
      <c r="G31" s="47">
        <f t="shared" si="6"/>
        <v>8861</v>
      </c>
      <c r="H31" s="52">
        <v>7659</v>
      </c>
      <c r="I31" s="53">
        <v>3242</v>
      </c>
      <c r="J31" s="47">
        <f t="shared" si="7"/>
        <v>10901</v>
      </c>
      <c r="K31" s="52">
        <v>9215</v>
      </c>
      <c r="L31" s="53">
        <v>2270</v>
      </c>
      <c r="M31" s="47">
        <f t="shared" si="8"/>
        <v>11485</v>
      </c>
      <c r="N31" s="52">
        <v>8778</v>
      </c>
      <c r="O31" s="53">
        <v>6679</v>
      </c>
      <c r="P31" s="47">
        <v>15457</v>
      </c>
      <c r="Q31" s="52">
        <v>8196</v>
      </c>
      <c r="R31" s="53">
        <v>4665</v>
      </c>
      <c r="S31" s="47">
        <v>12861</v>
      </c>
      <c r="T31" s="225">
        <v>8942</v>
      </c>
      <c r="U31" s="226">
        <v>4124</v>
      </c>
      <c r="V31" s="227">
        <v>13066</v>
      </c>
      <c r="W31" s="225">
        <v>6424</v>
      </c>
      <c r="X31" s="226">
        <v>5061</v>
      </c>
      <c r="Y31" s="227">
        <v>11485</v>
      </c>
      <c r="Z31" s="225">
        <v>5810</v>
      </c>
      <c r="AA31" s="226">
        <v>6499</v>
      </c>
      <c r="AB31" s="227">
        <v>12309</v>
      </c>
      <c r="AC31" s="667">
        <v>5147</v>
      </c>
      <c r="AD31" s="668">
        <v>4842</v>
      </c>
      <c r="AE31" s="227">
        <f t="shared" si="34"/>
        <v>9989</v>
      </c>
      <c r="AF31" s="667">
        <v>6257</v>
      </c>
      <c r="AG31" s="668">
        <v>5146</v>
      </c>
      <c r="AH31" s="227">
        <f t="shared" si="19"/>
        <v>11403</v>
      </c>
      <c r="AI31" s="346">
        <f t="shared" si="9"/>
        <v>0.21565960753837188</v>
      </c>
      <c r="AJ31" s="345">
        <f t="shared" si="10"/>
        <v>6.2783973564642714E-2</v>
      </c>
      <c r="AK31" s="228">
        <f t="shared" si="11"/>
        <v>0.14155571128241065</v>
      </c>
    </row>
    <row r="32" spans="1:37" ht="15.75" thickBot="1" x14ac:dyDescent="0.3">
      <c r="A32" s="34" t="s">
        <v>114</v>
      </c>
      <c r="B32" s="35" t="e">
        <f>B33+B34+#REF!+B35</f>
        <v>#REF!</v>
      </c>
      <c r="C32" s="36" t="e">
        <f>C33+C34+#REF!+C35</f>
        <v>#REF!</v>
      </c>
      <c r="D32" s="37" t="e">
        <f>D33+D34+#REF!+D35</f>
        <v>#REF!</v>
      </c>
      <c r="E32" s="35" t="e">
        <f>E33+E34+#REF!+E35</f>
        <v>#REF!</v>
      </c>
      <c r="F32" s="36" t="e">
        <f>F33+F34+#REF!+F35</f>
        <v>#REF!</v>
      </c>
      <c r="G32" s="37" t="e">
        <f>G33+G34+#REF!+G35</f>
        <v>#REF!</v>
      </c>
      <c r="H32" s="35">
        <f>H33+H34+H35</f>
        <v>5060</v>
      </c>
      <c r="I32" s="35">
        <f t="shared" ref="I32:M32" si="35">I33+I34+I35</f>
        <v>7118</v>
      </c>
      <c r="J32" s="35">
        <f t="shared" si="35"/>
        <v>12178</v>
      </c>
      <c r="K32" s="35">
        <f t="shared" si="35"/>
        <v>6606</v>
      </c>
      <c r="L32" s="35">
        <f t="shared" si="35"/>
        <v>11498</v>
      </c>
      <c r="M32" s="35">
        <f t="shared" si="35"/>
        <v>18104</v>
      </c>
      <c r="N32" s="35">
        <v>9697</v>
      </c>
      <c r="O32" s="36">
        <v>28540</v>
      </c>
      <c r="P32" s="37">
        <v>38237</v>
      </c>
      <c r="Q32" s="35">
        <v>13516</v>
      </c>
      <c r="R32" s="36">
        <v>33213</v>
      </c>
      <c r="S32" s="37">
        <v>46729</v>
      </c>
      <c r="T32" s="91">
        <f t="shared" ref="T32:AD32" si="36">T33+T34+T35</f>
        <v>11497</v>
      </c>
      <c r="U32" s="92">
        <f t="shared" si="36"/>
        <v>36182</v>
      </c>
      <c r="V32" s="215">
        <f t="shared" si="36"/>
        <v>38453</v>
      </c>
      <c r="W32" s="91">
        <f t="shared" si="36"/>
        <v>7931</v>
      </c>
      <c r="X32" s="92">
        <f t="shared" si="36"/>
        <v>30851</v>
      </c>
      <c r="Y32" s="215">
        <f t="shared" si="36"/>
        <v>38782</v>
      </c>
      <c r="Z32" s="91">
        <f t="shared" si="36"/>
        <v>7662</v>
      </c>
      <c r="AA32" s="92">
        <f t="shared" si="36"/>
        <v>16327</v>
      </c>
      <c r="AB32" s="215">
        <f t="shared" si="36"/>
        <v>23989</v>
      </c>
      <c r="AC32" s="91">
        <f t="shared" si="36"/>
        <v>11010</v>
      </c>
      <c r="AD32" s="92">
        <f t="shared" si="36"/>
        <v>6460</v>
      </c>
      <c r="AE32" s="215">
        <f>AD32+AC32</f>
        <v>17470</v>
      </c>
      <c r="AF32" s="91">
        <f>AF33+AF34+AF35</f>
        <v>22188</v>
      </c>
      <c r="AG32" s="92">
        <f>AG33+AG34+AG35</f>
        <v>4926</v>
      </c>
      <c r="AH32" s="215">
        <f>AG32+AF32</f>
        <v>27114</v>
      </c>
      <c r="AI32" s="109">
        <f t="shared" si="9"/>
        <v>1.0152588555858311</v>
      </c>
      <c r="AJ32" s="106">
        <f t="shared" si="10"/>
        <v>-0.23746130030959753</v>
      </c>
      <c r="AK32" s="216">
        <f t="shared" si="11"/>
        <v>0.55203205495134511</v>
      </c>
    </row>
    <row r="33" spans="1:37" x14ac:dyDescent="0.25">
      <c r="A33" s="42" t="s">
        <v>95</v>
      </c>
      <c r="B33" s="48">
        <v>0</v>
      </c>
      <c r="C33" s="49">
        <v>0</v>
      </c>
      <c r="D33" s="45">
        <f t="shared" si="5"/>
        <v>0</v>
      </c>
      <c r="E33" s="48">
        <v>0</v>
      </c>
      <c r="F33" s="49">
        <v>0</v>
      </c>
      <c r="G33" s="45">
        <f t="shared" si="6"/>
        <v>0</v>
      </c>
      <c r="H33" s="48">
        <v>0</v>
      </c>
      <c r="I33" s="49">
        <v>0</v>
      </c>
      <c r="J33" s="45">
        <f t="shared" si="7"/>
        <v>0</v>
      </c>
      <c r="K33" s="48">
        <v>1083</v>
      </c>
      <c r="L33" s="49">
        <v>2751</v>
      </c>
      <c r="M33" s="45">
        <f t="shared" si="8"/>
        <v>3834</v>
      </c>
      <c r="N33" s="48">
        <v>3229</v>
      </c>
      <c r="O33" s="49">
        <v>3595</v>
      </c>
      <c r="P33" s="45">
        <v>6824</v>
      </c>
      <c r="Q33" s="48">
        <v>4739</v>
      </c>
      <c r="R33" s="49">
        <v>6167</v>
      </c>
      <c r="S33" s="45">
        <v>10906</v>
      </c>
      <c r="T33" s="217">
        <v>7551</v>
      </c>
      <c r="U33" s="218">
        <v>11177</v>
      </c>
      <c r="V33" s="219">
        <v>18728</v>
      </c>
      <c r="W33" s="217">
        <v>4904</v>
      </c>
      <c r="X33" s="218">
        <v>7045</v>
      </c>
      <c r="Y33" s="219">
        <v>11949</v>
      </c>
      <c r="Z33" s="217">
        <v>5870</v>
      </c>
      <c r="AA33" s="218">
        <v>5640</v>
      </c>
      <c r="AB33" s="219">
        <v>11510</v>
      </c>
      <c r="AC33" s="663">
        <v>4380</v>
      </c>
      <c r="AD33" s="664">
        <v>4905</v>
      </c>
      <c r="AE33" s="219">
        <f>SUM(AC33:AD33)</f>
        <v>9285</v>
      </c>
      <c r="AF33" s="663">
        <v>5598</v>
      </c>
      <c r="AG33" s="664">
        <v>3032</v>
      </c>
      <c r="AH33" s="219">
        <f t="shared" si="19"/>
        <v>8630</v>
      </c>
      <c r="AI33" s="342">
        <f t="shared" si="9"/>
        <v>0.27808219178082194</v>
      </c>
      <c r="AJ33" s="341">
        <f t="shared" si="10"/>
        <v>-0.381855249745158</v>
      </c>
      <c r="AK33" s="220">
        <f t="shared" si="11"/>
        <v>-7.0543887991383947E-2</v>
      </c>
    </row>
    <row r="34" spans="1:37" x14ac:dyDescent="0.25">
      <c r="A34" s="43" t="s">
        <v>115</v>
      </c>
      <c r="B34" s="50">
        <v>1216</v>
      </c>
      <c r="C34" s="51">
        <v>5231</v>
      </c>
      <c r="D34" s="46">
        <f t="shared" si="5"/>
        <v>6447</v>
      </c>
      <c r="E34" s="50">
        <v>613</v>
      </c>
      <c r="F34" s="51">
        <v>1141</v>
      </c>
      <c r="G34" s="46">
        <f t="shared" si="6"/>
        <v>1754</v>
      </c>
      <c r="H34" s="50">
        <v>945</v>
      </c>
      <c r="I34" s="51">
        <v>3041</v>
      </c>
      <c r="J34" s="46">
        <f t="shared" si="7"/>
        <v>3986</v>
      </c>
      <c r="K34" s="50">
        <v>669</v>
      </c>
      <c r="L34" s="51">
        <v>2822</v>
      </c>
      <c r="M34" s="46">
        <f t="shared" si="8"/>
        <v>3491</v>
      </c>
      <c r="N34" s="50">
        <v>205</v>
      </c>
      <c r="O34" s="51">
        <v>16462</v>
      </c>
      <c r="P34" s="46">
        <v>16667</v>
      </c>
      <c r="Q34" s="50">
        <v>99</v>
      </c>
      <c r="R34" s="51">
        <v>15190</v>
      </c>
      <c r="S34" s="46">
        <v>15289</v>
      </c>
      <c r="T34" s="221">
        <v>775</v>
      </c>
      <c r="U34" s="222">
        <v>18950</v>
      </c>
      <c r="V34" s="223">
        <v>19725</v>
      </c>
      <c r="W34" s="221">
        <v>1046</v>
      </c>
      <c r="X34" s="222">
        <v>20597</v>
      </c>
      <c r="Y34" s="223">
        <v>21643</v>
      </c>
      <c r="Z34" s="221">
        <v>210</v>
      </c>
      <c r="AA34" s="222">
        <v>8431</v>
      </c>
      <c r="AB34" s="223">
        <v>8641</v>
      </c>
      <c r="AC34" s="665">
        <v>4749</v>
      </c>
      <c r="AD34" s="666">
        <v>106</v>
      </c>
      <c r="AE34" s="223">
        <f t="shared" ref="AE34:AE35" si="37">SUM(AC34:AD34)</f>
        <v>4855</v>
      </c>
      <c r="AF34" s="665">
        <v>12109</v>
      </c>
      <c r="AG34" s="666">
        <v>252</v>
      </c>
      <c r="AH34" s="223">
        <f t="shared" si="19"/>
        <v>12361</v>
      </c>
      <c r="AI34" s="344">
        <f t="shared" si="9"/>
        <v>1.5497999578858708</v>
      </c>
      <c r="AJ34" s="343">
        <f t="shared" si="10"/>
        <v>1.3773584905660377</v>
      </c>
      <c r="AK34" s="224">
        <f t="shared" si="11"/>
        <v>1.5460350154479918</v>
      </c>
    </row>
    <row r="35" spans="1:37" ht="15.75" thickBot="1" x14ac:dyDescent="0.3">
      <c r="A35" s="44" t="s">
        <v>116</v>
      </c>
      <c r="B35" s="52">
        <v>3002</v>
      </c>
      <c r="C35" s="53">
        <v>5525</v>
      </c>
      <c r="D35" s="47">
        <f t="shared" si="5"/>
        <v>8527</v>
      </c>
      <c r="E35" s="52">
        <v>5430</v>
      </c>
      <c r="F35" s="53">
        <v>3194</v>
      </c>
      <c r="G35" s="47">
        <f t="shared" si="6"/>
        <v>8624</v>
      </c>
      <c r="H35" s="52">
        <v>4115</v>
      </c>
      <c r="I35" s="53">
        <v>4077</v>
      </c>
      <c r="J35" s="47">
        <f t="shared" si="7"/>
        <v>8192</v>
      </c>
      <c r="K35" s="52">
        <v>4854</v>
      </c>
      <c r="L35" s="53">
        <v>5925</v>
      </c>
      <c r="M35" s="47">
        <f t="shared" si="8"/>
        <v>10779</v>
      </c>
      <c r="N35" s="52">
        <v>6263</v>
      </c>
      <c r="O35" s="53">
        <v>8483</v>
      </c>
      <c r="P35" s="47">
        <v>0</v>
      </c>
      <c r="Q35" s="52">
        <v>8678</v>
      </c>
      <c r="R35" s="53">
        <v>11856</v>
      </c>
      <c r="S35" s="47">
        <v>0</v>
      </c>
      <c r="T35" s="225">
        <v>3171</v>
      </c>
      <c r="U35" s="226">
        <v>6055</v>
      </c>
      <c r="V35" s="227">
        <v>0</v>
      </c>
      <c r="W35" s="225">
        <v>1981</v>
      </c>
      <c r="X35" s="226">
        <v>3209</v>
      </c>
      <c r="Y35" s="227">
        <v>5190</v>
      </c>
      <c r="Z35" s="225">
        <v>1582</v>
      </c>
      <c r="AA35" s="226">
        <v>2256</v>
      </c>
      <c r="AB35" s="227">
        <v>3838</v>
      </c>
      <c r="AC35" s="667">
        <v>1881</v>
      </c>
      <c r="AD35" s="668">
        <v>1449</v>
      </c>
      <c r="AE35" s="227">
        <f t="shared" si="37"/>
        <v>3330</v>
      </c>
      <c r="AF35" s="667">
        <v>4481</v>
      </c>
      <c r="AG35" s="668">
        <v>1642</v>
      </c>
      <c r="AH35" s="227">
        <f t="shared" si="19"/>
        <v>6123</v>
      </c>
      <c r="AI35" s="346">
        <f t="shared" si="9"/>
        <v>1.3822434875066454</v>
      </c>
      <c r="AJ35" s="345">
        <f t="shared" si="10"/>
        <v>0.13319530710835059</v>
      </c>
      <c r="AK35" s="228">
        <f t="shared" si="11"/>
        <v>0.83873873873873872</v>
      </c>
    </row>
    <row r="36" spans="1:37" ht="15.75" thickBot="1" x14ac:dyDescent="0.3">
      <c r="A36" s="38" t="s">
        <v>69</v>
      </c>
      <c r="B36" s="39" t="e">
        <f t="shared" ref="B36:M36" si="38">B32+B28+B23+B16+B8+B4</f>
        <v>#REF!</v>
      </c>
      <c r="C36" s="40" t="e">
        <f t="shared" si="38"/>
        <v>#REF!</v>
      </c>
      <c r="D36" s="41" t="e">
        <f t="shared" si="38"/>
        <v>#REF!</v>
      </c>
      <c r="E36" s="39" t="e">
        <f t="shared" si="38"/>
        <v>#REF!</v>
      </c>
      <c r="F36" s="40" t="e">
        <f t="shared" si="38"/>
        <v>#REF!</v>
      </c>
      <c r="G36" s="41" t="e">
        <f t="shared" si="38"/>
        <v>#REF!</v>
      </c>
      <c r="H36" s="39">
        <f t="shared" si="38"/>
        <v>217112</v>
      </c>
      <c r="I36" s="40">
        <f t="shared" si="38"/>
        <v>1053298</v>
      </c>
      <c r="J36" s="41">
        <f t="shared" si="38"/>
        <v>1270410</v>
      </c>
      <c r="K36" s="39">
        <f t="shared" si="38"/>
        <v>257422</v>
      </c>
      <c r="L36" s="40">
        <f t="shared" si="38"/>
        <v>1136619</v>
      </c>
      <c r="M36" s="41">
        <f t="shared" si="38"/>
        <v>1394041</v>
      </c>
      <c r="N36" s="39">
        <v>286054</v>
      </c>
      <c r="O36" s="40">
        <v>1176557</v>
      </c>
      <c r="P36" s="41">
        <v>1462611</v>
      </c>
      <c r="Q36" s="39">
        <v>288530</v>
      </c>
      <c r="R36" s="40">
        <v>1255115</v>
      </c>
      <c r="S36" s="41">
        <v>1543645</v>
      </c>
      <c r="T36" s="95">
        <f>T32+T28+T23+T16+T8+T4</f>
        <v>309745</v>
      </c>
      <c r="U36" s="96">
        <f>U32+U28+U23+U16+U8+U4</f>
        <v>1267419</v>
      </c>
      <c r="V36" s="97">
        <f>U36+T36</f>
        <v>1577164</v>
      </c>
      <c r="W36" s="95">
        <f>W32+W28+W23+W16+W8+W4</f>
        <v>297308</v>
      </c>
      <c r="X36" s="96">
        <f>X32+X28+X23+X16+X8+X4</f>
        <v>1218352</v>
      </c>
      <c r="Y36" s="97">
        <f>X36+W36</f>
        <v>1515660</v>
      </c>
      <c r="Z36" s="95">
        <f>Z32+Z28+Z23+Z16+Z8+Z4</f>
        <v>312011</v>
      </c>
      <c r="AA36" s="96">
        <f>AA32+AA28+AA23+AA16+AA8+AA4</f>
        <v>1213515</v>
      </c>
      <c r="AB36" s="97">
        <f>AA36+Z36</f>
        <v>1525526</v>
      </c>
      <c r="AC36" s="95">
        <f>AC32+AC28+AC23+AC16+AC8+AC4</f>
        <v>975390</v>
      </c>
      <c r="AD36" s="96">
        <f>AD32+AD28+AD23+AD16+AD8+AD4</f>
        <v>252627</v>
      </c>
      <c r="AE36" s="97">
        <f>AD36+AC36</f>
        <v>1228017</v>
      </c>
      <c r="AF36" s="95">
        <f>AF32+AF28+AF23+AF16+AF8+AF4</f>
        <v>1042071</v>
      </c>
      <c r="AG36" s="96">
        <f>AG32+AG28+AG23+AG16+AG8+AG4</f>
        <v>272220</v>
      </c>
      <c r="AH36" s="97">
        <f>AG36+AF36</f>
        <v>1314291</v>
      </c>
      <c r="AI36" s="121">
        <f t="shared" si="9"/>
        <v>6.8363423861224737E-2</v>
      </c>
      <c r="AJ36" s="120">
        <f t="shared" si="10"/>
        <v>7.7557030721181822E-2</v>
      </c>
      <c r="AK36" s="122">
        <f t="shared" si="11"/>
        <v>7.0254727743997034E-2</v>
      </c>
    </row>
  </sheetData>
  <mergeCells count="14">
    <mergeCell ref="E2:G2"/>
    <mergeCell ref="B2:D2"/>
    <mergeCell ref="A1:AK1"/>
    <mergeCell ref="N2:P2"/>
    <mergeCell ref="Q2:S2"/>
    <mergeCell ref="T2:V2"/>
    <mergeCell ref="W2:Y2"/>
    <mergeCell ref="Z2:AB2"/>
    <mergeCell ref="A2:A3"/>
    <mergeCell ref="AI2:AK2"/>
    <mergeCell ref="K2:M2"/>
    <mergeCell ref="H2:J2"/>
    <mergeCell ref="AC2:AE2"/>
    <mergeCell ref="AF2:AH2"/>
  </mergeCells>
  <pageMargins left="0.26" right="0.23622047244094491" top="0.4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W137"/>
  <sheetViews>
    <sheetView topLeftCell="IP1" zoomScale="55" zoomScaleNormal="55" workbookViewId="0">
      <selection activeCell="JR138" sqref="JR138"/>
    </sheetView>
  </sheetViews>
  <sheetFormatPr defaultRowHeight="15" x14ac:dyDescent="0.25"/>
  <cols>
    <col min="1" max="1" width="29.140625" bestFit="1" customWidth="1"/>
    <col min="2" max="2" width="13.7109375" bestFit="1" customWidth="1"/>
    <col min="3" max="3" width="8.42578125" bestFit="1" customWidth="1"/>
    <col min="4" max="4" width="10.5703125" bestFit="1" customWidth="1"/>
    <col min="5" max="5" width="10.140625" bestFit="1" customWidth="1"/>
    <col min="6" max="6" width="7.7109375" bestFit="1" customWidth="1"/>
    <col min="7" max="7" width="14.85546875" bestFit="1" customWidth="1"/>
    <col min="8" max="8" width="7" bestFit="1" customWidth="1"/>
    <col min="9" max="9" width="8.7109375" bestFit="1" customWidth="1"/>
    <col min="10" max="10" width="8.42578125" bestFit="1" customWidth="1"/>
    <col min="11" max="11" width="7.7109375" bestFit="1" customWidth="1"/>
    <col min="12" max="12" width="8.7109375" bestFit="1" customWidth="1"/>
    <col min="13" max="13" width="11.5703125" bestFit="1" customWidth="1"/>
    <col min="14" max="14" width="6.5703125" bestFit="1" customWidth="1"/>
    <col min="15" max="15" width="11.5703125" bestFit="1" customWidth="1"/>
    <col min="16" max="16" width="12.28515625" bestFit="1" customWidth="1"/>
    <col min="17" max="17" width="8" bestFit="1" customWidth="1"/>
    <col min="18" max="18" width="11.28515625" bestFit="1" customWidth="1"/>
    <col min="19" max="19" width="12.7109375" bestFit="1" customWidth="1"/>
    <col min="20" max="20" width="13.42578125" bestFit="1" customWidth="1"/>
    <col min="21" max="21" width="8.7109375" bestFit="1" customWidth="1"/>
    <col min="22" max="22" width="9.140625" bestFit="1" customWidth="1"/>
    <col min="23" max="23" width="14.85546875" bestFit="1" customWidth="1"/>
    <col min="24" max="24" width="9.85546875" bestFit="1" customWidth="1"/>
    <col min="25" max="25" width="10.140625" bestFit="1" customWidth="1"/>
    <col min="26" max="26" width="13.42578125" bestFit="1" customWidth="1"/>
    <col min="27" max="27" width="9.42578125" bestFit="1" customWidth="1"/>
    <col min="29" max="29" width="29.140625" bestFit="1" customWidth="1"/>
    <col min="30" max="30" width="13.7109375" bestFit="1" customWidth="1"/>
    <col min="31" max="31" width="8.42578125" bestFit="1" customWidth="1"/>
    <col min="32" max="32" width="10.5703125" bestFit="1" customWidth="1"/>
    <col min="33" max="33" width="10.140625" bestFit="1" customWidth="1"/>
    <col min="34" max="34" width="7.7109375" bestFit="1" customWidth="1"/>
    <col min="35" max="35" width="14.85546875" bestFit="1" customWidth="1"/>
    <col min="36" max="36" width="7" bestFit="1" customWidth="1"/>
    <col min="37" max="37" width="8.7109375" bestFit="1" customWidth="1"/>
    <col min="38" max="38" width="8.42578125" bestFit="1" customWidth="1"/>
    <col min="39" max="39" width="7.7109375" bestFit="1" customWidth="1"/>
    <col min="40" max="40" width="8.7109375" bestFit="1" customWidth="1"/>
    <col min="41" max="41" width="11.5703125" bestFit="1" customWidth="1"/>
    <col min="42" max="42" width="6.5703125" bestFit="1" customWidth="1"/>
    <col min="43" max="43" width="11.5703125" bestFit="1" customWidth="1"/>
    <col min="44" max="44" width="12.28515625" bestFit="1" customWidth="1"/>
    <col min="45" max="45" width="8" bestFit="1" customWidth="1"/>
    <col min="46" max="46" width="11.28515625" bestFit="1" customWidth="1"/>
    <col min="47" max="47" width="12.7109375" bestFit="1" customWidth="1"/>
    <col min="48" max="48" width="13.42578125" bestFit="1" customWidth="1"/>
    <col min="49" max="49" width="8.7109375" bestFit="1" customWidth="1"/>
    <col min="51" max="51" width="14.85546875" bestFit="1" customWidth="1"/>
    <col min="52" max="52" width="9.85546875" bestFit="1" customWidth="1"/>
    <col min="53" max="53" width="10.140625" bestFit="1" customWidth="1"/>
    <col min="54" max="54" width="13.42578125" bestFit="1" customWidth="1"/>
    <col min="57" max="57" width="21.5703125" bestFit="1" customWidth="1"/>
    <col min="58" max="58" width="13.7109375" bestFit="1" customWidth="1"/>
    <col min="59" max="59" width="8.42578125" bestFit="1" customWidth="1"/>
    <col min="60" max="60" width="10.5703125" bestFit="1" customWidth="1"/>
    <col min="61" max="61" width="12" bestFit="1" customWidth="1"/>
    <col min="62" max="62" width="14.85546875" bestFit="1" customWidth="1"/>
    <col min="63" max="63" width="7" bestFit="1" customWidth="1"/>
    <col min="64" max="64" width="8.7109375" bestFit="1" customWidth="1"/>
    <col min="65" max="65" width="8.42578125" bestFit="1" customWidth="1"/>
    <col min="66" max="66" width="12.7109375" bestFit="1" customWidth="1"/>
    <col min="67" max="67" width="8.7109375" bestFit="1" customWidth="1"/>
    <col min="68" max="68" width="11.5703125" bestFit="1" customWidth="1"/>
    <col min="69" max="69" width="6.5703125" bestFit="1" customWidth="1"/>
    <col min="70" max="70" width="13.42578125" bestFit="1" customWidth="1"/>
    <col min="71" max="71" width="8" bestFit="1" customWidth="1"/>
    <col min="72" max="72" width="11.28515625" bestFit="1" customWidth="1"/>
    <col min="73" max="73" width="12.7109375" bestFit="1" customWidth="1"/>
    <col min="74" max="74" width="14.140625" bestFit="1" customWidth="1"/>
    <col min="75" max="75" width="8.7109375" bestFit="1" customWidth="1"/>
    <col min="77" max="77" width="18.7109375" bestFit="1" customWidth="1"/>
    <col min="78" max="78" width="9.85546875" bestFit="1" customWidth="1"/>
    <col min="79" max="79" width="13.42578125" bestFit="1" customWidth="1"/>
    <col min="82" max="82" width="20.7109375" bestFit="1" customWidth="1"/>
    <col min="83" max="83" width="13.5703125" bestFit="1" customWidth="1"/>
    <col min="84" max="84" width="7.140625" bestFit="1" customWidth="1"/>
    <col min="85" max="85" width="20.7109375" bestFit="1" customWidth="1"/>
    <col min="86" max="86" width="12.42578125" bestFit="1" customWidth="1"/>
    <col min="87" max="87" width="7.140625" bestFit="1" customWidth="1"/>
    <col min="88" max="88" width="9.5703125" bestFit="1" customWidth="1"/>
    <col min="89" max="89" width="9.28515625" bestFit="1" customWidth="1"/>
    <col min="90" max="90" width="7.140625" bestFit="1" customWidth="1"/>
    <col min="91" max="91" width="13.42578125" bestFit="1" customWidth="1"/>
    <col min="92" max="92" width="6.42578125" bestFit="1" customWidth="1"/>
    <col min="93" max="93" width="8.140625" bestFit="1" customWidth="1"/>
    <col min="94" max="94" width="7.5703125" bestFit="1" customWidth="1"/>
    <col min="95" max="95" width="6.85546875" bestFit="1" customWidth="1"/>
    <col min="96" max="96" width="7.7109375" bestFit="1" customWidth="1"/>
    <col min="97" max="97" width="10.85546875" bestFit="1" customWidth="1"/>
    <col min="98" max="98" width="5.85546875" bestFit="1" customWidth="1"/>
    <col min="99" max="99" width="11" bestFit="1" customWidth="1"/>
    <col min="100" max="100" width="11.140625" bestFit="1" customWidth="1"/>
    <col min="101" max="101" width="7.42578125" bestFit="1" customWidth="1"/>
    <col min="102" max="102" width="12" bestFit="1" customWidth="1"/>
    <col min="103" max="103" width="12.42578125" bestFit="1" customWidth="1"/>
    <col min="104" max="104" width="8.140625" bestFit="1" customWidth="1"/>
    <col min="105" max="105" width="8.28515625" bestFit="1" customWidth="1"/>
    <col min="106" max="106" width="13.42578125" bestFit="1" customWidth="1"/>
    <col min="107" max="107" width="9" bestFit="1" customWidth="1"/>
    <col min="108" max="108" width="12.28515625" bestFit="1" customWidth="1"/>
    <col min="109" max="109" width="13.5703125" bestFit="1" customWidth="1"/>
    <col min="113" max="113" width="20.7109375" bestFit="1" customWidth="1"/>
    <col min="141" max="141" width="20.7109375" bestFit="1" customWidth="1"/>
    <col min="142" max="142" width="12.42578125" bestFit="1" customWidth="1"/>
    <col min="143" max="143" width="7.140625" bestFit="1" customWidth="1"/>
    <col min="144" max="144" width="9.5703125" bestFit="1" customWidth="1"/>
    <col min="145" max="145" width="9.28515625" bestFit="1" customWidth="1"/>
    <col min="146" max="146" width="7.140625" bestFit="1" customWidth="1"/>
    <col min="147" max="147" width="13.42578125" bestFit="1" customWidth="1"/>
    <col min="148" max="148" width="6.42578125" bestFit="1" customWidth="1"/>
    <col min="149" max="149" width="8.140625" bestFit="1" customWidth="1"/>
    <col min="150" max="150" width="7.5703125" bestFit="1" customWidth="1"/>
    <col min="151" max="151" width="6.85546875" bestFit="1" customWidth="1"/>
    <col min="152" max="152" width="7.7109375" bestFit="1" customWidth="1"/>
    <col min="153" max="153" width="10.85546875" bestFit="1" customWidth="1"/>
    <col min="154" max="154" width="5.85546875" bestFit="1" customWidth="1"/>
    <col min="155" max="155" width="11" bestFit="1" customWidth="1"/>
    <col min="156" max="156" width="11.140625" bestFit="1" customWidth="1"/>
    <col min="157" max="157" width="7.42578125" bestFit="1" customWidth="1"/>
    <col min="158" max="158" width="12" bestFit="1" customWidth="1"/>
    <col min="159" max="160" width="12.42578125" bestFit="1" customWidth="1"/>
    <col min="161" max="161" width="8.28515625" bestFit="1" customWidth="1"/>
    <col min="162" max="163" width="13.42578125" bestFit="1" customWidth="1"/>
    <col min="164" max="164" width="12.28515625" bestFit="1" customWidth="1"/>
    <col min="165" max="165" width="14.7109375" bestFit="1" customWidth="1"/>
    <col min="166" max="166" width="12.28515625" bestFit="1" customWidth="1"/>
    <col min="167" max="167" width="14.7109375" bestFit="1" customWidth="1"/>
    <col min="169" max="169" width="20.7109375" bestFit="1" customWidth="1"/>
    <col min="198" max="198" width="20.7109375" bestFit="1" customWidth="1"/>
    <col min="199" max="199" width="12.42578125" bestFit="1" customWidth="1"/>
    <col min="200" max="200" width="7.140625" bestFit="1" customWidth="1"/>
    <col min="201" max="201" width="9.5703125" bestFit="1" customWidth="1"/>
    <col min="202" max="202" width="9.28515625" bestFit="1" customWidth="1"/>
    <col min="203" max="203" width="7.140625" bestFit="1" customWidth="1"/>
    <col min="204" max="204" width="13.42578125" bestFit="1" customWidth="1"/>
    <col min="205" max="205" width="6.42578125" bestFit="1" customWidth="1"/>
    <col min="206" max="206" width="8.140625" bestFit="1" customWidth="1"/>
    <col min="207" max="207" width="7.5703125" bestFit="1" customWidth="1"/>
    <col min="208" max="208" width="6.85546875" bestFit="1" customWidth="1"/>
    <col min="209" max="209" width="7.7109375" bestFit="1" customWidth="1"/>
    <col min="210" max="210" width="10.85546875" bestFit="1" customWidth="1"/>
    <col min="211" max="211" width="5.85546875" bestFit="1" customWidth="1"/>
    <col min="212" max="212" width="11" bestFit="1" customWidth="1"/>
    <col min="213" max="213" width="11.140625" bestFit="1" customWidth="1"/>
    <col min="214" max="214" width="7.42578125" bestFit="1" customWidth="1"/>
    <col min="215" max="215" width="12" bestFit="1" customWidth="1"/>
    <col min="216" max="216" width="12.42578125" bestFit="1" customWidth="1"/>
    <col min="217" max="217" width="8.140625" bestFit="1" customWidth="1"/>
    <col min="218" max="218" width="8.28515625" bestFit="1" customWidth="1"/>
    <col min="219" max="219" width="13.42578125" bestFit="1" customWidth="1"/>
    <col min="220" max="220" width="9" bestFit="1" customWidth="1"/>
    <col min="221" max="221" width="12.28515625" bestFit="1" customWidth="1"/>
    <col min="222" max="222" width="8.42578125" bestFit="1" customWidth="1"/>
    <col min="225" max="225" width="20.7109375" bestFit="1" customWidth="1"/>
    <col min="256" max="256" width="20.7109375" bestFit="1" customWidth="1"/>
    <col min="257" max="257" width="12.42578125" bestFit="1" customWidth="1"/>
    <col min="258" max="258" width="7.140625" bestFit="1" customWidth="1"/>
    <col min="259" max="259" width="9.5703125" bestFit="1" customWidth="1"/>
    <col min="260" max="260" width="9.28515625" bestFit="1" customWidth="1"/>
    <col min="261" max="261" width="7.140625" bestFit="1" customWidth="1"/>
    <col min="262" max="262" width="13.42578125" bestFit="1" customWidth="1"/>
    <col min="263" max="263" width="6.42578125" bestFit="1" customWidth="1"/>
    <col min="264" max="264" width="8.140625" bestFit="1" customWidth="1"/>
    <col min="265" max="265" width="7.5703125" bestFit="1" customWidth="1"/>
    <col min="266" max="266" width="6.85546875" bestFit="1" customWidth="1"/>
    <col min="267" max="267" width="7.7109375" bestFit="1" customWidth="1"/>
    <col min="268" max="268" width="10.28515625" bestFit="1" customWidth="1"/>
    <col min="269" max="269" width="10.85546875" bestFit="1" customWidth="1"/>
    <col min="270" max="270" width="6.85546875" bestFit="1" customWidth="1"/>
    <col min="271" max="271" width="11" bestFit="1" customWidth="1"/>
    <col min="272" max="272" width="11.140625" bestFit="1" customWidth="1"/>
    <col min="273" max="273" width="8" bestFit="1" customWidth="1"/>
    <col min="274" max="274" width="10.42578125" bestFit="1" customWidth="1"/>
    <col min="275" max="275" width="12" bestFit="1" customWidth="1"/>
    <col min="276" max="276" width="12.42578125" bestFit="1" customWidth="1"/>
    <col min="277" max="277" width="8.140625" bestFit="1" customWidth="1"/>
    <col min="278" max="278" width="8.28515625" bestFit="1" customWidth="1"/>
    <col min="279" max="279" width="13.42578125" bestFit="1" customWidth="1"/>
    <col min="280" max="280" width="9" bestFit="1" customWidth="1"/>
    <col min="281" max="281" width="12.28515625" bestFit="1" customWidth="1"/>
  </cols>
  <sheetData>
    <row r="1" spans="1:282" ht="18.75" x14ac:dyDescent="0.3">
      <c r="A1" s="758" t="s">
        <v>172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  <c r="T1" s="758"/>
      <c r="U1" s="758"/>
      <c r="V1" s="758"/>
      <c r="W1" s="758"/>
      <c r="X1" s="758"/>
      <c r="Y1" s="758"/>
      <c r="Z1" s="758"/>
      <c r="AA1" s="758"/>
      <c r="AC1" s="758" t="s">
        <v>177</v>
      </c>
      <c r="AD1" s="758"/>
      <c r="AE1" s="758"/>
      <c r="AF1" s="758"/>
      <c r="AG1" s="758"/>
      <c r="AH1" s="758"/>
      <c r="AI1" s="758"/>
      <c r="AJ1" s="758"/>
      <c r="AK1" s="758"/>
      <c r="AL1" s="758"/>
      <c r="AM1" s="758"/>
      <c r="AN1" s="758"/>
      <c r="AO1" s="758"/>
      <c r="AP1" s="758"/>
      <c r="AQ1" s="758"/>
      <c r="AR1" s="758"/>
      <c r="AS1" s="758"/>
      <c r="AT1" s="758"/>
      <c r="AU1" s="758"/>
      <c r="AV1" s="758"/>
      <c r="AW1" s="758"/>
      <c r="AX1" s="758"/>
      <c r="AY1" s="758"/>
      <c r="AZ1" s="758"/>
      <c r="BA1" s="758"/>
      <c r="BB1" s="758"/>
      <c r="BC1" s="758"/>
      <c r="BE1" s="758" t="s">
        <v>182</v>
      </c>
      <c r="BF1" s="758"/>
      <c r="BG1" s="758"/>
      <c r="BH1" s="758"/>
      <c r="BI1" s="758"/>
      <c r="BJ1" s="758"/>
      <c r="BK1" s="758"/>
      <c r="BL1" s="758"/>
      <c r="BM1" s="758"/>
      <c r="BN1" s="758"/>
      <c r="BO1" s="758"/>
      <c r="BP1" s="758"/>
      <c r="BQ1" s="758"/>
      <c r="BR1" s="758"/>
      <c r="BS1" s="758"/>
      <c r="BT1" s="758"/>
      <c r="BU1" s="758"/>
      <c r="BV1" s="758"/>
      <c r="BW1" s="758"/>
      <c r="BX1" s="758"/>
      <c r="BY1" s="758"/>
      <c r="BZ1" s="758"/>
      <c r="CA1" s="758"/>
      <c r="CB1" s="758"/>
      <c r="CC1" s="323"/>
      <c r="CD1" s="323"/>
      <c r="CE1" s="323"/>
      <c r="CG1" s="753" t="s">
        <v>189</v>
      </c>
      <c r="CH1" s="753"/>
      <c r="CI1" s="753"/>
      <c r="CJ1" s="753"/>
      <c r="CK1" s="753"/>
      <c r="CL1" s="753"/>
      <c r="CM1" s="753"/>
      <c r="CN1" s="753"/>
      <c r="CO1" s="753"/>
      <c r="CP1" s="753"/>
      <c r="CQ1" s="753"/>
      <c r="CR1" s="753"/>
      <c r="CS1" s="753"/>
      <c r="CT1" s="753"/>
      <c r="CU1" s="753"/>
      <c r="CV1" s="753"/>
      <c r="CW1" s="753"/>
      <c r="CX1" s="753"/>
      <c r="CY1" s="753"/>
      <c r="CZ1" s="753"/>
      <c r="DA1" s="753"/>
      <c r="DB1" s="753"/>
      <c r="DC1" s="753"/>
      <c r="DD1" s="753"/>
      <c r="DE1" s="753"/>
      <c r="DI1" s="753" t="s">
        <v>193</v>
      </c>
      <c r="DJ1" s="753"/>
      <c r="DK1" s="753"/>
      <c r="DL1" s="753"/>
      <c r="DM1" s="753"/>
      <c r="DN1" s="753"/>
      <c r="DO1" s="753"/>
      <c r="DP1" s="753"/>
      <c r="DQ1" s="753"/>
      <c r="DR1" s="753"/>
      <c r="DS1" s="753"/>
      <c r="DT1" s="753"/>
      <c r="DU1" s="753"/>
      <c r="DV1" s="753"/>
      <c r="DW1" s="753"/>
      <c r="DX1" s="753"/>
      <c r="DY1" s="753"/>
      <c r="DZ1" s="753"/>
      <c r="EA1" s="753"/>
      <c r="EB1" s="753"/>
      <c r="EC1" s="753"/>
      <c r="ED1" s="753"/>
      <c r="EE1" s="753"/>
      <c r="EF1" s="753"/>
      <c r="EG1" s="753"/>
      <c r="EK1" s="753" t="s">
        <v>197</v>
      </c>
      <c r="EL1" s="753"/>
      <c r="EM1" s="753"/>
      <c r="EN1" s="753"/>
      <c r="EO1" s="753"/>
      <c r="EP1" s="753"/>
      <c r="EQ1" s="753"/>
      <c r="ER1" s="753"/>
      <c r="ES1" s="753"/>
      <c r="ET1" s="753"/>
      <c r="EU1" s="753"/>
      <c r="EV1" s="753"/>
      <c r="EW1" s="753"/>
      <c r="EX1" s="753"/>
      <c r="EY1" s="753"/>
      <c r="EZ1" s="753"/>
      <c r="FA1" s="753"/>
      <c r="FB1" s="753"/>
      <c r="FC1" s="753"/>
      <c r="FD1" s="753"/>
      <c r="FE1" s="753"/>
      <c r="FF1" s="753"/>
      <c r="FG1" s="753"/>
      <c r="FH1" s="753"/>
      <c r="FI1" s="753"/>
      <c r="FM1" s="743" t="s">
        <v>202</v>
      </c>
      <c r="FN1" s="743"/>
      <c r="FO1" s="743"/>
      <c r="FP1" s="743"/>
      <c r="FQ1" s="743"/>
      <c r="FR1" s="743"/>
      <c r="FS1" s="743"/>
      <c r="FT1" s="743"/>
      <c r="FU1" s="743"/>
      <c r="FV1" s="743"/>
      <c r="FW1" s="743"/>
      <c r="FX1" s="743"/>
      <c r="FY1" s="743"/>
      <c r="FZ1" s="743"/>
      <c r="GA1" s="743"/>
      <c r="GB1" s="743"/>
      <c r="GC1" s="743"/>
      <c r="GD1" s="743"/>
      <c r="GE1" s="743"/>
      <c r="GF1" s="743"/>
      <c r="GG1" s="743"/>
      <c r="GH1" s="743"/>
      <c r="GI1" s="743"/>
      <c r="GJ1" s="743"/>
      <c r="GK1" s="743"/>
      <c r="GL1" s="743"/>
      <c r="GM1" s="743"/>
      <c r="GP1" s="743" t="s">
        <v>206</v>
      </c>
      <c r="GQ1" s="743"/>
      <c r="GR1" s="743"/>
      <c r="GS1" s="743"/>
      <c r="GT1" s="743"/>
      <c r="GU1" s="743"/>
      <c r="GV1" s="743"/>
      <c r="GW1" s="743"/>
      <c r="GX1" s="743"/>
      <c r="GY1" s="743"/>
      <c r="GZ1" s="743"/>
      <c r="HA1" s="743"/>
      <c r="HB1" s="743"/>
      <c r="HC1" s="743"/>
      <c r="HD1" s="743"/>
      <c r="HE1" s="743"/>
      <c r="HF1" s="743"/>
      <c r="HG1" s="743"/>
      <c r="HH1" s="743"/>
      <c r="HI1" s="743"/>
      <c r="HJ1" s="743"/>
      <c r="HK1" s="743"/>
      <c r="HL1" s="743"/>
      <c r="HM1" s="743"/>
      <c r="HN1" s="743"/>
      <c r="HQ1" s="753" t="s">
        <v>213</v>
      </c>
      <c r="HR1" s="753"/>
      <c r="HS1" s="753"/>
      <c r="HT1" s="753"/>
      <c r="HU1" s="753"/>
      <c r="HV1" s="753"/>
      <c r="HW1" s="753"/>
      <c r="HX1" s="753"/>
      <c r="HY1" s="753"/>
      <c r="HZ1" s="753"/>
      <c r="IA1" s="753"/>
      <c r="IB1" s="753"/>
      <c r="IC1" s="753"/>
      <c r="ID1" s="753"/>
      <c r="IE1" s="753"/>
      <c r="IF1" s="753"/>
      <c r="IG1" s="753"/>
      <c r="IH1" s="753"/>
      <c r="II1" s="753"/>
      <c r="IJ1" s="753"/>
      <c r="IK1" s="753"/>
      <c r="IL1" s="753"/>
      <c r="IM1" s="753"/>
      <c r="IN1" s="753"/>
      <c r="IO1" s="753"/>
      <c r="IP1" s="753"/>
      <c r="IQ1" s="753"/>
      <c r="IR1" s="753"/>
      <c r="IS1" s="753"/>
      <c r="IV1" s="753" t="s">
        <v>226</v>
      </c>
      <c r="IW1" s="753"/>
      <c r="IX1" s="753"/>
      <c r="IY1" s="753"/>
      <c r="IZ1" s="753"/>
      <c r="JA1" s="753"/>
      <c r="JB1" s="753"/>
      <c r="JC1" s="753"/>
      <c r="JD1" s="753"/>
      <c r="JE1" s="753"/>
      <c r="JF1" s="753"/>
      <c r="JG1" s="753"/>
      <c r="JH1" s="753"/>
      <c r="JI1" s="753"/>
      <c r="JJ1" s="753"/>
      <c r="JK1" s="753"/>
      <c r="JL1" s="753"/>
      <c r="JM1" s="753"/>
      <c r="JN1" s="753"/>
      <c r="JO1" s="753"/>
      <c r="JP1" s="753"/>
      <c r="JQ1" s="753"/>
      <c r="JR1" s="753"/>
      <c r="JS1" s="753"/>
      <c r="JT1" s="753"/>
      <c r="JU1" s="753"/>
      <c r="JV1" s="753"/>
    </row>
    <row r="2" spans="1:282" ht="15" customHeight="1" x14ac:dyDescent="0.25">
      <c r="A2" s="741" t="s">
        <v>1</v>
      </c>
      <c r="B2" s="759" t="s">
        <v>88</v>
      </c>
      <c r="C2" s="759"/>
      <c r="D2" s="759"/>
      <c r="E2" s="759" t="s">
        <v>92</v>
      </c>
      <c r="F2" s="759"/>
      <c r="G2" s="759"/>
      <c r="H2" s="759"/>
      <c r="I2" s="759"/>
      <c r="J2" s="759"/>
      <c r="K2" s="759" t="s">
        <v>100</v>
      </c>
      <c r="L2" s="759"/>
      <c r="M2" s="759"/>
      <c r="N2" s="759"/>
      <c r="O2" s="759"/>
      <c r="P2" s="759" t="s">
        <v>106</v>
      </c>
      <c r="Q2" s="759"/>
      <c r="R2" s="759"/>
      <c r="S2" s="759"/>
      <c r="T2" s="759" t="s">
        <v>111</v>
      </c>
      <c r="U2" s="759"/>
      <c r="V2" s="759"/>
      <c r="W2" s="751" t="s">
        <v>114</v>
      </c>
      <c r="X2" s="751"/>
      <c r="Y2" s="751"/>
      <c r="Z2" s="751"/>
      <c r="AA2" s="761" t="s">
        <v>70</v>
      </c>
      <c r="AC2" s="741" t="s">
        <v>1</v>
      </c>
      <c r="AD2" s="755" t="s">
        <v>88</v>
      </c>
      <c r="AE2" s="756"/>
      <c r="AF2" s="757"/>
      <c r="AG2" s="755" t="s">
        <v>92</v>
      </c>
      <c r="AH2" s="756"/>
      <c r="AI2" s="756"/>
      <c r="AJ2" s="756"/>
      <c r="AK2" s="756"/>
      <c r="AL2" s="757"/>
      <c r="AM2" s="755" t="s">
        <v>100</v>
      </c>
      <c r="AN2" s="756"/>
      <c r="AO2" s="756"/>
      <c r="AP2" s="756"/>
      <c r="AQ2" s="757"/>
      <c r="AR2" s="755" t="s">
        <v>106</v>
      </c>
      <c r="AS2" s="756"/>
      <c r="AT2" s="756"/>
      <c r="AU2" s="757"/>
      <c r="AV2" s="755" t="s">
        <v>111</v>
      </c>
      <c r="AW2" s="756"/>
      <c r="AX2" s="757"/>
      <c r="AY2" s="755" t="s">
        <v>114</v>
      </c>
      <c r="AZ2" s="756"/>
      <c r="BA2" s="756"/>
      <c r="BB2" s="757"/>
      <c r="BC2" s="763" t="s">
        <v>69</v>
      </c>
      <c r="BE2" s="741" t="s">
        <v>1</v>
      </c>
      <c r="BF2" s="755" t="s">
        <v>88</v>
      </c>
      <c r="BG2" s="756"/>
      <c r="BH2" s="757"/>
      <c r="BI2" s="755" t="s">
        <v>92</v>
      </c>
      <c r="BJ2" s="756"/>
      <c r="BK2" s="756"/>
      <c r="BL2" s="756"/>
      <c r="BM2" s="757"/>
      <c r="BN2" s="755" t="s">
        <v>100</v>
      </c>
      <c r="BO2" s="756"/>
      <c r="BP2" s="756"/>
      <c r="BQ2" s="757"/>
      <c r="BR2" s="755" t="s">
        <v>106</v>
      </c>
      <c r="BS2" s="756"/>
      <c r="BT2" s="756"/>
      <c r="BU2" s="757"/>
      <c r="BV2" s="755" t="s">
        <v>111</v>
      </c>
      <c r="BW2" s="756"/>
      <c r="BX2" s="757"/>
      <c r="BY2" s="755" t="s">
        <v>114</v>
      </c>
      <c r="BZ2" s="756"/>
      <c r="CA2" s="757"/>
      <c r="CB2" s="744" t="s">
        <v>69</v>
      </c>
      <c r="CC2" s="324"/>
      <c r="CD2" s="324"/>
      <c r="CE2" s="324"/>
      <c r="CG2" s="741" t="s">
        <v>1</v>
      </c>
      <c r="CH2" s="751" t="s">
        <v>88</v>
      </c>
      <c r="CI2" s="751"/>
      <c r="CJ2" s="751"/>
      <c r="CK2" s="751" t="s">
        <v>92</v>
      </c>
      <c r="CL2" s="751"/>
      <c r="CM2" s="751"/>
      <c r="CN2" s="751"/>
      <c r="CO2" s="751"/>
      <c r="CP2" s="751"/>
      <c r="CQ2" s="751" t="s">
        <v>100</v>
      </c>
      <c r="CR2" s="751"/>
      <c r="CS2" s="751"/>
      <c r="CT2" s="751"/>
      <c r="CU2" s="751"/>
      <c r="CV2" s="751" t="s">
        <v>106</v>
      </c>
      <c r="CW2" s="751"/>
      <c r="CX2" s="751"/>
      <c r="CY2" s="751" t="s">
        <v>111</v>
      </c>
      <c r="CZ2" s="751"/>
      <c r="DA2" s="751"/>
      <c r="DB2" s="751" t="s">
        <v>114</v>
      </c>
      <c r="DC2" s="751"/>
      <c r="DD2" s="751"/>
      <c r="DE2" s="744" t="s">
        <v>69</v>
      </c>
      <c r="DI2" s="751" t="s">
        <v>1</v>
      </c>
      <c r="DJ2" s="751" t="s">
        <v>88</v>
      </c>
      <c r="DK2" s="751"/>
      <c r="DL2" s="751"/>
      <c r="DM2" s="751" t="s">
        <v>92</v>
      </c>
      <c r="DN2" s="751"/>
      <c r="DO2" s="751"/>
      <c r="DP2" s="751"/>
      <c r="DQ2" s="751"/>
      <c r="DR2" s="751"/>
      <c r="DS2" s="751" t="s">
        <v>100</v>
      </c>
      <c r="DT2" s="751"/>
      <c r="DU2" s="751"/>
      <c r="DV2" s="751"/>
      <c r="DW2" s="751"/>
      <c r="DX2" s="751" t="s">
        <v>106</v>
      </c>
      <c r="DY2" s="751"/>
      <c r="DZ2" s="751"/>
      <c r="EA2" s="751" t="s">
        <v>111</v>
      </c>
      <c r="EB2" s="751"/>
      <c r="EC2" s="751"/>
      <c r="ED2" s="751" t="s">
        <v>114</v>
      </c>
      <c r="EE2" s="751"/>
      <c r="EF2" s="751"/>
      <c r="EG2" s="765" t="s">
        <v>85</v>
      </c>
      <c r="EK2" s="751" t="s">
        <v>1</v>
      </c>
      <c r="EL2" s="751" t="s">
        <v>88</v>
      </c>
      <c r="EM2" s="751"/>
      <c r="EN2" s="751"/>
      <c r="EO2" s="751" t="s">
        <v>92</v>
      </c>
      <c r="EP2" s="751"/>
      <c r="EQ2" s="751"/>
      <c r="ER2" s="751"/>
      <c r="ES2" s="751"/>
      <c r="ET2" s="751"/>
      <c r="EU2" s="751" t="s">
        <v>100</v>
      </c>
      <c r="EV2" s="751"/>
      <c r="EW2" s="751"/>
      <c r="EX2" s="751"/>
      <c r="EY2" s="751"/>
      <c r="EZ2" s="751" t="s">
        <v>106</v>
      </c>
      <c r="FA2" s="751"/>
      <c r="FB2" s="751"/>
      <c r="FC2" s="751" t="s">
        <v>111</v>
      </c>
      <c r="FD2" s="751"/>
      <c r="FE2" s="751"/>
      <c r="FF2" s="751" t="s">
        <v>114</v>
      </c>
      <c r="FG2" s="751"/>
      <c r="FH2" s="751"/>
      <c r="FI2" s="765" t="s">
        <v>85</v>
      </c>
      <c r="FM2" s="766" t="s">
        <v>1</v>
      </c>
      <c r="FN2" s="755" t="s">
        <v>88</v>
      </c>
      <c r="FO2" s="756"/>
      <c r="FP2" s="757"/>
      <c r="FQ2" s="755" t="s">
        <v>92</v>
      </c>
      <c r="FR2" s="756"/>
      <c r="FS2" s="756"/>
      <c r="FT2" s="756"/>
      <c r="FU2" s="756"/>
      <c r="FV2" s="757"/>
      <c r="FW2" s="755" t="s">
        <v>100</v>
      </c>
      <c r="FX2" s="756"/>
      <c r="FY2" s="756"/>
      <c r="FZ2" s="756"/>
      <c r="GA2" s="757"/>
      <c r="GB2" s="755" t="s">
        <v>106</v>
      </c>
      <c r="GC2" s="756"/>
      <c r="GD2" s="756"/>
      <c r="GE2" s="757"/>
      <c r="GF2" s="755" t="s">
        <v>111</v>
      </c>
      <c r="GG2" s="756"/>
      <c r="GH2" s="757"/>
      <c r="GI2" s="755" t="s">
        <v>114</v>
      </c>
      <c r="GJ2" s="756"/>
      <c r="GK2" s="756"/>
      <c r="GL2" s="757"/>
      <c r="GM2" s="761" t="s">
        <v>70</v>
      </c>
      <c r="GP2" s="751" t="s">
        <v>1</v>
      </c>
      <c r="GQ2" s="751" t="s">
        <v>88</v>
      </c>
      <c r="GR2" s="751"/>
      <c r="GS2" s="751"/>
      <c r="GT2" s="751" t="s">
        <v>92</v>
      </c>
      <c r="GU2" s="751"/>
      <c r="GV2" s="751"/>
      <c r="GW2" s="751"/>
      <c r="GX2" s="751"/>
      <c r="GY2" s="751"/>
      <c r="GZ2" s="751" t="s">
        <v>100</v>
      </c>
      <c r="HA2" s="751"/>
      <c r="HB2" s="751"/>
      <c r="HC2" s="751"/>
      <c r="HD2" s="751"/>
      <c r="HE2" s="751" t="s">
        <v>106</v>
      </c>
      <c r="HF2" s="751"/>
      <c r="HG2" s="751"/>
      <c r="HH2" s="751" t="s">
        <v>111</v>
      </c>
      <c r="HI2" s="751"/>
      <c r="HJ2" s="751"/>
      <c r="HK2" s="751" t="s">
        <v>114</v>
      </c>
      <c r="HL2" s="751"/>
      <c r="HM2" s="751"/>
      <c r="HN2" s="767" t="s">
        <v>70</v>
      </c>
      <c r="HQ2" s="751" t="s">
        <v>1</v>
      </c>
      <c r="HR2" s="751" t="s">
        <v>88</v>
      </c>
      <c r="HS2" s="751"/>
      <c r="HT2" s="751"/>
      <c r="HU2" s="751" t="s">
        <v>92</v>
      </c>
      <c r="HV2" s="751"/>
      <c r="HW2" s="751"/>
      <c r="HX2" s="751"/>
      <c r="HY2" s="751"/>
      <c r="HZ2" s="751"/>
      <c r="IA2" s="751" t="s">
        <v>100</v>
      </c>
      <c r="IB2" s="751"/>
      <c r="IC2" s="751"/>
      <c r="ID2" s="751"/>
      <c r="IE2" s="751"/>
      <c r="IF2" s="751"/>
      <c r="IG2" s="751"/>
      <c r="IH2" s="751" t="s">
        <v>106</v>
      </c>
      <c r="II2" s="751"/>
      <c r="IJ2" s="751"/>
      <c r="IK2" s="751"/>
      <c r="IL2" s="751" t="s">
        <v>111</v>
      </c>
      <c r="IM2" s="751"/>
      <c r="IN2" s="751"/>
      <c r="IO2" s="751" t="s">
        <v>114</v>
      </c>
      <c r="IP2" s="751"/>
      <c r="IQ2" s="751"/>
      <c r="IR2" s="751"/>
      <c r="IS2" s="751" t="s">
        <v>70</v>
      </c>
      <c r="IV2" s="751" t="s">
        <v>1</v>
      </c>
      <c r="IW2" s="751" t="s">
        <v>88</v>
      </c>
      <c r="IX2" s="751"/>
      <c r="IY2" s="751"/>
      <c r="IZ2" s="751" t="s">
        <v>92</v>
      </c>
      <c r="JA2" s="751"/>
      <c r="JB2" s="751"/>
      <c r="JC2" s="751"/>
      <c r="JD2" s="751"/>
      <c r="JE2" s="751"/>
      <c r="JF2" s="751" t="s">
        <v>100</v>
      </c>
      <c r="JG2" s="751"/>
      <c r="JH2" s="751"/>
      <c r="JI2" s="751"/>
      <c r="JJ2" s="751"/>
      <c r="JK2" s="751"/>
      <c r="JL2" s="751" t="s">
        <v>106</v>
      </c>
      <c r="JM2" s="751"/>
      <c r="JN2" s="751"/>
      <c r="JO2" s="751"/>
      <c r="JP2" s="751" t="s">
        <v>111</v>
      </c>
      <c r="JQ2" s="751"/>
      <c r="JR2" s="751"/>
      <c r="JS2" s="751" t="s">
        <v>114</v>
      </c>
      <c r="JT2" s="751"/>
      <c r="JU2" s="751"/>
      <c r="JV2" s="751" t="s">
        <v>70</v>
      </c>
    </row>
    <row r="3" spans="1:282" x14ac:dyDescent="0.25">
      <c r="A3" s="741"/>
      <c r="B3" s="229" t="s">
        <v>90</v>
      </c>
      <c r="C3" s="229" t="s">
        <v>91</v>
      </c>
      <c r="D3" s="229" t="s">
        <v>89</v>
      </c>
      <c r="E3" s="229" t="s">
        <v>97</v>
      </c>
      <c r="F3" s="229" t="s">
        <v>94</v>
      </c>
      <c r="G3" s="229" t="s">
        <v>95</v>
      </c>
      <c r="H3" s="229" t="s">
        <v>99</v>
      </c>
      <c r="I3" s="229" t="s">
        <v>96</v>
      </c>
      <c r="J3" s="229" t="s">
        <v>93</v>
      </c>
      <c r="K3" s="229" t="s">
        <v>131</v>
      </c>
      <c r="L3" s="229" t="s">
        <v>103</v>
      </c>
      <c r="M3" s="229" t="s">
        <v>102</v>
      </c>
      <c r="N3" s="229" t="s">
        <v>101</v>
      </c>
      <c r="O3" s="229" t="s">
        <v>105</v>
      </c>
      <c r="P3" s="229" t="s">
        <v>108</v>
      </c>
      <c r="Q3" s="229" t="s">
        <v>107</v>
      </c>
      <c r="R3" s="229" t="s">
        <v>110</v>
      </c>
      <c r="S3" s="229" t="s">
        <v>109</v>
      </c>
      <c r="T3" s="229" t="s">
        <v>113</v>
      </c>
      <c r="U3" s="229" t="s">
        <v>96</v>
      </c>
      <c r="V3" s="229" t="s">
        <v>112</v>
      </c>
      <c r="W3" s="229" t="s">
        <v>95</v>
      </c>
      <c r="X3" s="229" t="s">
        <v>115</v>
      </c>
      <c r="Y3" s="229" t="s">
        <v>120</v>
      </c>
      <c r="Z3" s="229" t="s">
        <v>116</v>
      </c>
      <c r="AA3" s="761"/>
      <c r="AC3" s="741"/>
      <c r="AD3" s="229" t="s">
        <v>90</v>
      </c>
      <c r="AE3" s="229" t="s">
        <v>91</v>
      </c>
      <c r="AF3" s="229" t="s">
        <v>89</v>
      </c>
      <c r="AG3" s="229" t="s">
        <v>97</v>
      </c>
      <c r="AH3" s="229" t="s">
        <v>94</v>
      </c>
      <c r="AI3" s="229" t="s">
        <v>95</v>
      </c>
      <c r="AJ3" s="229" t="s">
        <v>99</v>
      </c>
      <c r="AK3" s="229" t="s">
        <v>96</v>
      </c>
      <c r="AL3" s="229" t="s">
        <v>93</v>
      </c>
      <c r="AM3" s="229" t="s">
        <v>131</v>
      </c>
      <c r="AN3" s="229" t="s">
        <v>103</v>
      </c>
      <c r="AO3" s="229" t="s">
        <v>102</v>
      </c>
      <c r="AP3" s="229" t="s">
        <v>101</v>
      </c>
      <c r="AQ3" s="229" t="s">
        <v>105</v>
      </c>
      <c r="AR3" s="229" t="s">
        <v>108</v>
      </c>
      <c r="AS3" s="229" t="s">
        <v>107</v>
      </c>
      <c r="AT3" s="229" t="s">
        <v>110</v>
      </c>
      <c r="AU3" s="229" t="s">
        <v>109</v>
      </c>
      <c r="AV3" s="229" t="s">
        <v>113</v>
      </c>
      <c r="AW3" s="229" t="s">
        <v>96</v>
      </c>
      <c r="AX3" s="229" t="s">
        <v>112</v>
      </c>
      <c r="AY3" s="229" t="s">
        <v>95</v>
      </c>
      <c r="AZ3" s="229" t="s">
        <v>115</v>
      </c>
      <c r="BA3" s="229" t="s">
        <v>120</v>
      </c>
      <c r="BB3" s="229" t="s">
        <v>116</v>
      </c>
      <c r="BC3" s="764"/>
      <c r="BE3" s="741"/>
      <c r="BF3" s="229" t="s">
        <v>90</v>
      </c>
      <c r="BG3" s="229" t="s">
        <v>91</v>
      </c>
      <c r="BH3" s="229" t="s">
        <v>89</v>
      </c>
      <c r="BI3" s="229" t="s">
        <v>94</v>
      </c>
      <c r="BJ3" s="229" t="s">
        <v>95</v>
      </c>
      <c r="BK3" s="229" t="s">
        <v>99</v>
      </c>
      <c r="BL3" s="229" t="s">
        <v>96</v>
      </c>
      <c r="BM3" s="229" t="s">
        <v>93</v>
      </c>
      <c r="BN3" s="229" t="s">
        <v>131</v>
      </c>
      <c r="BO3" s="229" t="s">
        <v>103</v>
      </c>
      <c r="BP3" s="229" t="s">
        <v>102</v>
      </c>
      <c r="BQ3" s="229" t="s">
        <v>101</v>
      </c>
      <c r="BR3" s="229" t="s">
        <v>108</v>
      </c>
      <c r="BS3" s="229" t="s">
        <v>107</v>
      </c>
      <c r="BT3" s="229" t="s">
        <v>110</v>
      </c>
      <c r="BU3" s="229" t="s">
        <v>109</v>
      </c>
      <c r="BV3" s="229" t="s">
        <v>113</v>
      </c>
      <c r="BW3" s="229" t="s">
        <v>96</v>
      </c>
      <c r="BX3" s="229" t="s">
        <v>112</v>
      </c>
      <c r="BY3" s="229" t="s">
        <v>95</v>
      </c>
      <c r="BZ3" s="229" t="s">
        <v>115</v>
      </c>
      <c r="CA3" s="229" t="s">
        <v>116</v>
      </c>
      <c r="CB3" s="744"/>
      <c r="CC3" s="324"/>
      <c r="CD3" s="324"/>
      <c r="CE3" s="324"/>
      <c r="CG3" s="741"/>
      <c r="CH3" s="229" t="s">
        <v>90</v>
      </c>
      <c r="CI3" s="229" t="s">
        <v>91</v>
      </c>
      <c r="CJ3" s="229" t="s">
        <v>89</v>
      </c>
      <c r="CK3" s="229" t="s">
        <v>97</v>
      </c>
      <c r="CL3" s="229" t="s">
        <v>94</v>
      </c>
      <c r="CM3" s="229" t="s">
        <v>95</v>
      </c>
      <c r="CN3" s="229" t="s">
        <v>99</v>
      </c>
      <c r="CO3" s="229" t="s">
        <v>96</v>
      </c>
      <c r="CP3" s="229" t="s">
        <v>93</v>
      </c>
      <c r="CQ3" s="229" t="s">
        <v>131</v>
      </c>
      <c r="CR3" s="229" t="s">
        <v>103</v>
      </c>
      <c r="CS3" s="229" t="s">
        <v>102</v>
      </c>
      <c r="CT3" s="229" t="s">
        <v>101</v>
      </c>
      <c r="CU3" s="229" t="s">
        <v>105</v>
      </c>
      <c r="CV3" s="229" t="s">
        <v>108</v>
      </c>
      <c r="CW3" s="229" t="s">
        <v>107</v>
      </c>
      <c r="CX3" s="229" t="s">
        <v>109</v>
      </c>
      <c r="CY3" s="229" t="s">
        <v>113</v>
      </c>
      <c r="CZ3" s="229" t="s">
        <v>96</v>
      </c>
      <c r="DA3" s="229" t="s">
        <v>112</v>
      </c>
      <c r="DB3" s="229" t="s">
        <v>95</v>
      </c>
      <c r="DC3" s="229" t="s">
        <v>115</v>
      </c>
      <c r="DD3" s="229" t="s">
        <v>116</v>
      </c>
      <c r="DE3" s="744"/>
      <c r="DI3" s="751"/>
      <c r="DJ3" s="229" t="s">
        <v>90</v>
      </c>
      <c r="DK3" s="229" t="s">
        <v>91</v>
      </c>
      <c r="DL3" s="229" t="s">
        <v>89</v>
      </c>
      <c r="DM3" s="229" t="s">
        <v>97</v>
      </c>
      <c r="DN3" s="229" t="s">
        <v>94</v>
      </c>
      <c r="DO3" s="229" t="s">
        <v>95</v>
      </c>
      <c r="DP3" s="229" t="s">
        <v>99</v>
      </c>
      <c r="DQ3" s="229" t="s">
        <v>96</v>
      </c>
      <c r="DR3" s="229" t="s">
        <v>93</v>
      </c>
      <c r="DS3" s="229" t="s">
        <v>131</v>
      </c>
      <c r="DT3" s="229" t="s">
        <v>103</v>
      </c>
      <c r="DU3" s="229" t="s">
        <v>102</v>
      </c>
      <c r="DV3" s="229" t="s">
        <v>101</v>
      </c>
      <c r="DW3" s="229" t="s">
        <v>105</v>
      </c>
      <c r="DX3" s="229" t="s">
        <v>108</v>
      </c>
      <c r="DY3" s="229" t="s">
        <v>107</v>
      </c>
      <c r="DZ3" s="229" t="s">
        <v>109</v>
      </c>
      <c r="EA3" s="229" t="s">
        <v>113</v>
      </c>
      <c r="EB3" s="229" t="s">
        <v>96</v>
      </c>
      <c r="EC3" s="229" t="s">
        <v>112</v>
      </c>
      <c r="ED3" s="229" t="s">
        <v>95</v>
      </c>
      <c r="EE3" s="229" t="s">
        <v>115</v>
      </c>
      <c r="EF3" s="229" t="s">
        <v>116</v>
      </c>
      <c r="EG3" s="765"/>
      <c r="EK3" s="751"/>
      <c r="EL3" s="229" t="s">
        <v>90</v>
      </c>
      <c r="EM3" s="229" t="s">
        <v>91</v>
      </c>
      <c r="EN3" s="229" t="s">
        <v>89</v>
      </c>
      <c r="EO3" s="229" t="s">
        <v>97</v>
      </c>
      <c r="EP3" s="229" t="s">
        <v>94</v>
      </c>
      <c r="EQ3" s="229" t="s">
        <v>95</v>
      </c>
      <c r="ER3" s="229" t="s">
        <v>99</v>
      </c>
      <c r="ES3" s="229" t="s">
        <v>96</v>
      </c>
      <c r="ET3" s="229" t="s">
        <v>93</v>
      </c>
      <c r="EU3" s="229" t="s">
        <v>131</v>
      </c>
      <c r="EV3" s="229" t="s">
        <v>103</v>
      </c>
      <c r="EW3" s="229" t="s">
        <v>102</v>
      </c>
      <c r="EX3" s="229" t="s">
        <v>101</v>
      </c>
      <c r="EY3" s="229" t="s">
        <v>105</v>
      </c>
      <c r="EZ3" s="229" t="s">
        <v>108</v>
      </c>
      <c r="FA3" s="229" t="s">
        <v>107</v>
      </c>
      <c r="FB3" s="229" t="s">
        <v>109</v>
      </c>
      <c r="FC3" s="229" t="s">
        <v>113</v>
      </c>
      <c r="FD3" s="229" t="s">
        <v>96</v>
      </c>
      <c r="FE3" s="229" t="s">
        <v>112</v>
      </c>
      <c r="FF3" s="229" t="s">
        <v>95</v>
      </c>
      <c r="FG3" s="229" t="s">
        <v>115</v>
      </c>
      <c r="FH3" s="229" t="s">
        <v>116</v>
      </c>
      <c r="FI3" s="765"/>
      <c r="FM3" s="759"/>
      <c r="FN3" s="229" t="s">
        <v>90</v>
      </c>
      <c r="FO3" s="229" t="s">
        <v>91</v>
      </c>
      <c r="FP3" s="229" t="s">
        <v>89</v>
      </c>
      <c r="FQ3" s="229" t="s">
        <v>97</v>
      </c>
      <c r="FR3" s="229" t="s">
        <v>94</v>
      </c>
      <c r="FS3" s="229" t="s">
        <v>95</v>
      </c>
      <c r="FT3" s="229" t="s">
        <v>99</v>
      </c>
      <c r="FU3" s="229" t="s">
        <v>96</v>
      </c>
      <c r="FV3" s="229" t="s">
        <v>93</v>
      </c>
      <c r="FW3" s="229" t="s">
        <v>131</v>
      </c>
      <c r="FX3" s="229" t="s">
        <v>103</v>
      </c>
      <c r="FY3" s="229" t="s">
        <v>102</v>
      </c>
      <c r="FZ3" s="229" t="s">
        <v>101</v>
      </c>
      <c r="GA3" s="229" t="s">
        <v>105</v>
      </c>
      <c r="GB3" s="229" t="s">
        <v>108</v>
      </c>
      <c r="GC3" s="229" t="s">
        <v>107</v>
      </c>
      <c r="GD3" s="229" t="s">
        <v>110</v>
      </c>
      <c r="GE3" s="229" t="s">
        <v>109</v>
      </c>
      <c r="GF3" s="229" t="s">
        <v>113</v>
      </c>
      <c r="GG3" s="229" t="s">
        <v>96</v>
      </c>
      <c r="GH3" s="229" t="s">
        <v>112</v>
      </c>
      <c r="GI3" s="229" t="s">
        <v>95</v>
      </c>
      <c r="GJ3" s="229" t="s">
        <v>115</v>
      </c>
      <c r="GK3" s="229" t="s">
        <v>120</v>
      </c>
      <c r="GL3" s="229" t="s">
        <v>116</v>
      </c>
      <c r="GM3" s="761"/>
      <c r="GP3" s="751"/>
      <c r="GQ3" s="229" t="s">
        <v>90</v>
      </c>
      <c r="GR3" s="229" t="s">
        <v>91</v>
      </c>
      <c r="GS3" s="229" t="s">
        <v>89</v>
      </c>
      <c r="GT3" s="229" t="s">
        <v>97</v>
      </c>
      <c r="GU3" s="229" t="s">
        <v>94</v>
      </c>
      <c r="GV3" s="229" t="s">
        <v>95</v>
      </c>
      <c r="GW3" s="229" t="s">
        <v>99</v>
      </c>
      <c r="GX3" s="229" t="s">
        <v>96</v>
      </c>
      <c r="GY3" s="229" t="s">
        <v>93</v>
      </c>
      <c r="GZ3" s="229" t="s">
        <v>131</v>
      </c>
      <c r="HA3" s="229" t="s">
        <v>103</v>
      </c>
      <c r="HB3" s="229" t="s">
        <v>102</v>
      </c>
      <c r="HC3" s="229" t="s">
        <v>101</v>
      </c>
      <c r="HD3" s="229" t="s">
        <v>105</v>
      </c>
      <c r="HE3" s="229" t="s">
        <v>108</v>
      </c>
      <c r="HF3" s="229" t="s">
        <v>107</v>
      </c>
      <c r="HG3" s="229" t="s">
        <v>109</v>
      </c>
      <c r="HH3" s="229" t="s">
        <v>113</v>
      </c>
      <c r="HI3" s="229" t="s">
        <v>96</v>
      </c>
      <c r="HJ3" s="229" t="s">
        <v>112</v>
      </c>
      <c r="HK3" s="229" t="s">
        <v>95</v>
      </c>
      <c r="HL3" s="229" t="s">
        <v>115</v>
      </c>
      <c r="HM3" s="229" t="s">
        <v>116</v>
      </c>
      <c r="HN3" s="767"/>
      <c r="HQ3" s="751"/>
      <c r="HR3" s="229" t="s">
        <v>90</v>
      </c>
      <c r="HS3" s="229" t="s">
        <v>91</v>
      </c>
      <c r="HT3" s="229" t="s">
        <v>89</v>
      </c>
      <c r="HU3" s="229" t="s">
        <v>97</v>
      </c>
      <c r="HV3" s="229" t="s">
        <v>94</v>
      </c>
      <c r="HW3" s="229" t="s">
        <v>95</v>
      </c>
      <c r="HX3" s="229" t="s">
        <v>99</v>
      </c>
      <c r="HY3" s="229" t="s">
        <v>96</v>
      </c>
      <c r="HZ3" s="229" t="s">
        <v>93</v>
      </c>
      <c r="IA3" s="229" t="s">
        <v>131</v>
      </c>
      <c r="IB3" s="229" t="s">
        <v>103</v>
      </c>
      <c r="IC3" s="229" t="s">
        <v>104</v>
      </c>
      <c r="ID3" s="229" t="s">
        <v>102</v>
      </c>
      <c r="IE3" s="229" t="s">
        <v>132</v>
      </c>
      <c r="IF3" s="229" t="s">
        <v>101</v>
      </c>
      <c r="IG3" s="229" t="s">
        <v>105</v>
      </c>
      <c r="IH3" s="229" t="s">
        <v>108</v>
      </c>
      <c r="II3" s="229" t="s">
        <v>107</v>
      </c>
      <c r="IJ3" s="229" t="s">
        <v>110</v>
      </c>
      <c r="IK3" s="229" t="s">
        <v>109</v>
      </c>
      <c r="IL3" s="229" t="s">
        <v>113</v>
      </c>
      <c r="IM3" s="229" t="s">
        <v>96</v>
      </c>
      <c r="IN3" s="229" t="s">
        <v>112</v>
      </c>
      <c r="IO3" s="229" t="s">
        <v>95</v>
      </c>
      <c r="IP3" s="229" t="s">
        <v>115</v>
      </c>
      <c r="IQ3" s="229" t="s">
        <v>120</v>
      </c>
      <c r="IR3" s="229" t="s">
        <v>116</v>
      </c>
      <c r="IS3" s="751"/>
      <c r="IV3" s="751"/>
      <c r="IW3" s="229" t="s">
        <v>90</v>
      </c>
      <c r="IX3" s="229" t="s">
        <v>91</v>
      </c>
      <c r="IY3" s="229" t="s">
        <v>89</v>
      </c>
      <c r="IZ3" s="229" t="s">
        <v>97</v>
      </c>
      <c r="JA3" s="229" t="s">
        <v>94</v>
      </c>
      <c r="JB3" s="229" t="s">
        <v>95</v>
      </c>
      <c r="JC3" s="229" t="s">
        <v>99</v>
      </c>
      <c r="JD3" s="229" t="s">
        <v>96</v>
      </c>
      <c r="JE3" s="229" t="s">
        <v>93</v>
      </c>
      <c r="JF3" s="229" t="s">
        <v>131</v>
      </c>
      <c r="JG3" s="229" t="s">
        <v>103</v>
      </c>
      <c r="JH3" s="229" t="s">
        <v>104</v>
      </c>
      <c r="JI3" s="229" t="s">
        <v>102</v>
      </c>
      <c r="JJ3" s="229" t="s">
        <v>101</v>
      </c>
      <c r="JK3" s="229" t="s">
        <v>105</v>
      </c>
      <c r="JL3" s="229" t="s">
        <v>108</v>
      </c>
      <c r="JM3" s="229" t="s">
        <v>107</v>
      </c>
      <c r="JN3" s="229" t="s">
        <v>110</v>
      </c>
      <c r="JO3" s="229" t="s">
        <v>109</v>
      </c>
      <c r="JP3" s="229" t="s">
        <v>113</v>
      </c>
      <c r="JQ3" s="229" t="s">
        <v>96</v>
      </c>
      <c r="JR3" s="229" t="s">
        <v>112</v>
      </c>
      <c r="JS3" s="229" t="s">
        <v>95</v>
      </c>
      <c r="JT3" s="229" t="s">
        <v>115</v>
      </c>
      <c r="JU3" s="229" t="s">
        <v>116</v>
      </c>
      <c r="JV3" s="751"/>
    </row>
    <row r="4" spans="1:282" x14ac:dyDescent="0.25">
      <c r="A4" s="17" t="s">
        <v>3</v>
      </c>
      <c r="B4" s="230">
        <v>0</v>
      </c>
      <c r="C4" s="230">
        <v>0</v>
      </c>
      <c r="D4" s="230">
        <v>0</v>
      </c>
      <c r="E4" s="230">
        <v>0</v>
      </c>
      <c r="F4" s="230">
        <v>0</v>
      </c>
      <c r="G4" s="230">
        <v>0</v>
      </c>
      <c r="H4" s="230">
        <v>3</v>
      </c>
      <c r="I4" s="230">
        <v>0</v>
      </c>
      <c r="J4" s="230">
        <v>0</v>
      </c>
      <c r="K4" s="230">
        <v>0</v>
      </c>
      <c r="L4" s="230">
        <v>0</v>
      </c>
      <c r="M4" s="230">
        <v>152</v>
      </c>
      <c r="N4" s="230">
        <v>2</v>
      </c>
      <c r="O4" s="230">
        <v>0</v>
      </c>
      <c r="P4" s="230">
        <v>0</v>
      </c>
      <c r="Q4" s="230">
        <v>0</v>
      </c>
      <c r="R4" s="230">
        <v>0</v>
      </c>
      <c r="S4" s="230">
        <v>0</v>
      </c>
      <c r="T4" s="230">
        <v>0</v>
      </c>
      <c r="U4" s="230">
        <v>0</v>
      </c>
      <c r="V4" s="230">
        <v>0</v>
      </c>
      <c r="W4" s="231">
        <v>0</v>
      </c>
      <c r="X4" s="231">
        <v>0</v>
      </c>
      <c r="Y4" s="231">
        <v>0</v>
      </c>
      <c r="Z4" s="231">
        <v>0</v>
      </c>
      <c r="AA4" s="233">
        <f>SUM(B4:Z4)</f>
        <v>157</v>
      </c>
      <c r="AC4" s="234" t="s">
        <v>3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2</v>
      </c>
      <c r="AK4" s="11">
        <v>0</v>
      </c>
      <c r="AL4" s="11">
        <v>0</v>
      </c>
      <c r="AM4" s="11">
        <v>0</v>
      </c>
      <c r="AN4" s="11">
        <v>0</v>
      </c>
      <c r="AO4" s="11">
        <v>121</v>
      </c>
      <c r="AP4" s="11">
        <v>6</v>
      </c>
      <c r="AQ4" s="11">
        <v>0</v>
      </c>
      <c r="AR4" s="11">
        <v>0</v>
      </c>
      <c r="AS4" s="11">
        <v>0</v>
      </c>
      <c r="AT4" s="11">
        <v>0</v>
      </c>
      <c r="AU4" s="11">
        <v>0</v>
      </c>
      <c r="AV4" s="11">
        <v>0</v>
      </c>
      <c r="AW4" s="11">
        <v>0</v>
      </c>
      <c r="AX4" s="11">
        <v>0</v>
      </c>
      <c r="AY4" s="11">
        <v>0</v>
      </c>
      <c r="AZ4" s="11">
        <v>0</v>
      </c>
      <c r="BA4" s="11">
        <v>0</v>
      </c>
      <c r="BB4" s="11">
        <v>0</v>
      </c>
      <c r="BC4" s="11">
        <v>129</v>
      </c>
      <c r="BE4" s="234" t="s">
        <v>3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11">
        <v>0</v>
      </c>
      <c r="BL4" s="11">
        <v>0</v>
      </c>
      <c r="BM4" s="11">
        <v>0</v>
      </c>
      <c r="BN4" s="11">
        <v>0</v>
      </c>
      <c r="BO4" s="11">
        <v>0</v>
      </c>
      <c r="BP4" s="11">
        <v>161</v>
      </c>
      <c r="BQ4" s="11">
        <v>12</v>
      </c>
      <c r="BR4" s="11">
        <v>0</v>
      </c>
      <c r="BS4" s="11">
        <v>0</v>
      </c>
      <c r="BT4" s="11">
        <v>0</v>
      </c>
      <c r="BU4" s="11">
        <v>0</v>
      </c>
      <c r="BV4" s="11">
        <v>0</v>
      </c>
      <c r="BW4" s="11">
        <v>0</v>
      </c>
      <c r="BX4" s="11">
        <v>0</v>
      </c>
      <c r="BY4" s="11">
        <v>0</v>
      </c>
      <c r="BZ4" s="11">
        <v>0</v>
      </c>
      <c r="CA4" s="11">
        <v>0</v>
      </c>
      <c r="CB4" s="11">
        <f>SUM(BF4:CA4)</f>
        <v>173</v>
      </c>
      <c r="CC4" s="325"/>
      <c r="CD4" s="325"/>
      <c r="CE4" s="325"/>
      <c r="CG4" s="234" t="s">
        <v>3</v>
      </c>
      <c r="CH4" s="11">
        <v>0</v>
      </c>
      <c r="CI4" s="11">
        <v>0</v>
      </c>
      <c r="CJ4" s="11">
        <v>0</v>
      </c>
      <c r="CK4" s="11">
        <v>2</v>
      </c>
      <c r="CL4" s="11">
        <v>0</v>
      </c>
      <c r="CM4" s="11">
        <v>0</v>
      </c>
      <c r="CN4" s="11">
        <v>0</v>
      </c>
      <c r="CO4" s="11">
        <v>0</v>
      </c>
      <c r="CP4" s="11">
        <v>0</v>
      </c>
      <c r="CQ4" s="11">
        <v>0</v>
      </c>
      <c r="CR4" s="11">
        <v>0</v>
      </c>
      <c r="CS4" s="11">
        <v>209</v>
      </c>
      <c r="CT4" s="11">
        <v>9</v>
      </c>
      <c r="CU4" s="11">
        <v>0</v>
      </c>
      <c r="CV4" s="11">
        <v>0</v>
      </c>
      <c r="CW4" s="11">
        <v>0</v>
      </c>
      <c r="CX4" s="11">
        <v>0</v>
      </c>
      <c r="CY4" s="11">
        <v>0</v>
      </c>
      <c r="CZ4" s="11">
        <v>0</v>
      </c>
      <c r="DA4" s="11">
        <v>0</v>
      </c>
      <c r="DB4" s="11">
        <v>0</v>
      </c>
      <c r="DC4" s="11">
        <v>0</v>
      </c>
      <c r="DD4" s="11">
        <v>0</v>
      </c>
      <c r="DE4" s="11">
        <f>SUM(CH4:DD4)</f>
        <v>220</v>
      </c>
      <c r="DI4" s="234" t="s">
        <v>3</v>
      </c>
      <c r="DJ4" s="11">
        <v>0</v>
      </c>
      <c r="DK4" s="11">
        <v>0</v>
      </c>
      <c r="DL4" s="11">
        <v>0</v>
      </c>
      <c r="DM4" s="11">
        <v>0</v>
      </c>
      <c r="DN4" s="11">
        <v>0</v>
      </c>
      <c r="DO4" s="11">
        <v>0</v>
      </c>
      <c r="DP4" s="11">
        <v>0</v>
      </c>
      <c r="DQ4" s="11">
        <v>0</v>
      </c>
      <c r="DR4" s="11">
        <v>0</v>
      </c>
      <c r="DS4" s="11">
        <v>0</v>
      </c>
      <c r="DT4" s="11">
        <v>0</v>
      </c>
      <c r="DU4" s="11">
        <v>176</v>
      </c>
      <c r="DV4" s="11">
        <v>5</v>
      </c>
      <c r="DW4" s="11">
        <v>0</v>
      </c>
      <c r="DX4" s="11">
        <v>0</v>
      </c>
      <c r="DY4" s="11">
        <v>0</v>
      </c>
      <c r="DZ4" s="11">
        <v>0</v>
      </c>
      <c r="EA4" s="11">
        <v>0</v>
      </c>
      <c r="EB4" s="11">
        <v>0</v>
      </c>
      <c r="EC4" s="11">
        <v>0</v>
      </c>
      <c r="ED4" s="11">
        <v>0</v>
      </c>
      <c r="EE4" s="11">
        <v>0</v>
      </c>
      <c r="EF4" s="11">
        <v>0</v>
      </c>
      <c r="EG4" s="11">
        <f>SUM(DJ4:EF4)</f>
        <v>181</v>
      </c>
      <c r="EK4" s="234" t="s">
        <v>4</v>
      </c>
      <c r="EL4" s="11">
        <v>0</v>
      </c>
      <c r="EM4" s="11">
        <v>1</v>
      </c>
      <c r="EN4" s="11">
        <v>0</v>
      </c>
      <c r="EO4" s="11">
        <v>0</v>
      </c>
      <c r="EP4" s="11">
        <v>0</v>
      </c>
      <c r="EQ4" s="11">
        <v>0</v>
      </c>
      <c r="ER4" s="11">
        <v>0</v>
      </c>
      <c r="ES4" s="11">
        <v>0</v>
      </c>
      <c r="ET4" s="11">
        <v>0</v>
      </c>
      <c r="EU4" s="11">
        <v>0</v>
      </c>
      <c r="EV4" s="11">
        <v>2</v>
      </c>
      <c r="EW4" s="11">
        <v>367</v>
      </c>
      <c r="EX4" s="11">
        <v>1</v>
      </c>
      <c r="EY4" s="11">
        <v>0</v>
      </c>
      <c r="EZ4" s="11">
        <v>6</v>
      </c>
      <c r="FA4" s="11">
        <v>32365</v>
      </c>
      <c r="FB4" s="11">
        <v>1</v>
      </c>
      <c r="FC4" s="11">
        <v>0</v>
      </c>
      <c r="FD4" s="11">
        <v>0</v>
      </c>
      <c r="FE4" s="11">
        <v>0</v>
      </c>
      <c r="FF4" s="11">
        <v>0</v>
      </c>
      <c r="FG4" s="11">
        <v>0</v>
      </c>
      <c r="FH4" s="11">
        <v>0</v>
      </c>
      <c r="FI4" s="11">
        <f>SUM(EL4:FH4)</f>
        <v>32743</v>
      </c>
      <c r="FM4" s="234" t="s">
        <v>4</v>
      </c>
      <c r="FN4" s="11">
        <v>0</v>
      </c>
      <c r="FO4" s="11">
        <v>0</v>
      </c>
      <c r="FP4" s="11">
        <v>0</v>
      </c>
      <c r="FQ4" s="11">
        <v>0</v>
      </c>
      <c r="FR4" s="11">
        <v>0</v>
      </c>
      <c r="FS4" s="11">
        <v>0</v>
      </c>
      <c r="FT4" s="11">
        <v>0</v>
      </c>
      <c r="FU4" s="11">
        <v>0</v>
      </c>
      <c r="FV4" s="11">
        <v>0</v>
      </c>
      <c r="FW4" s="11">
        <v>0</v>
      </c>
      <c r="FX4" s="11">
        <v>3</v>
      </c>
      <c r="FY4" s="11">
        <v>356</v>
      </c>
      <c r="FZ4" s="11">
        <v>1</v>
      </c>
      <c r="GA4" s="11">
        <v>0</v>
      </c>
      <c r="GB4" s="11">
        <v>7</v>
      </c>
      <c r="GC4" s="11">
        <v>27915</v>
      </c>
      <c r="GD4" s="11">
        <v>2</v>
      </c>
      <c r="GE4" s="11">
        <v>6</v>
      </c>
      <c r="GF4" s="11">
        <v>0</v>
      </c>
      <c r="GG4" s="11">
        <v>0</v>
      </c>
      <c r="GH4" s="11">
        <v>0</v>
      </c>
      <c r="GI4" s="11">
        <v>0</v>
      </c>
      <c r="GJ4" s="11">
        <v>0</v>
      </c>
      <c r="GK4" s="11">
        <v>1</v>
      </c>
      <c r="GL4" s="11">
        <v>0</v>
      </c>
      <c r="GM4" s="11">
        <f>SUM(FN4:GL4)</f>
        <v>28291</v>
      </c>
      <c r="GP4" s="234" t="s">
        <v>4</v>
      </c>
      <c r="GQ4" s="11">
        <v>0</v>
      </c>
      <c r="GR4" s="11">
        <v>0</v>
      </c>
      <c r="GS4" s="11">
        <v>0</v>
      </c>
      <c r="GT4" s="11">
        <v>0</v>
      </c>
      <c r="GU4" s="11">
        <v>0</v>
      </c>
      <c r="GV4" s="11">
        <v>0</v>
      </c>
      <c r="GW4" s="11">
        <v>0</v>
      </c>
      <c r="GX4" s="11">
        <v>0</v>
      </c>
      <c r="GY4" s="11">
        <v>0</v>
      </c>
      <c r="GZ4" s="11">
        <v>0</v>
      </c>
      <c r="HA4" s="11">
        <v>2</v>
      </c>
      <c r="HB4" s="11">
        <v>681</v>
      </c>
      <c r="HC4" s="11">
        <v>1</v>
      </c>
      <c r="HD4" s="11">
        <v>0</v>
      </c>
      <c r="HE4" s="11">
        <v>3</v>
      </c>
      <c r="HF4" s="11">
        <v>35385</v>
      </c>
      <c r="HG4" s="11">
        <v>22</v>
      </c>
      <c r="HH4" s="11">
        <v>0</v>
      </c>
      <c r="HI4" s="11">
        <v>0</v>
      </c>
      <c r="HJ4" s="11">
        <v>0</v>
      </c>
      <c r="HK4" s="11">
        <v>0</v>
      </c>
      <c r="HL4" s="11">
        <v>0</v>
      </c>
      <c r="HM4" s="11">
        <v>0</v>
      </c>
      <c r="HN4" s="11">
        <f>SUM(GQ4:HM4)</f>
        <v>36094</v>
      </c>
      <c r="HQ4" s="234" t="s">
        <v>3</v>
      </c>
      <c r="HR4" s="11">
        <v>0</v>
      </c>
      <c r="HS4" s="11">
        <v>0</v>
      </c>
      <c r="HT4" s="11">
        <v>0</v>
      </c>
      <c r="HU4" s="11">
        <v>0</v>
      </c>
      <c r="HV4" s="11">
        <v>0</v>
      </c>
      <c r="HW4" s="11">
        <v>0</v>
      </c>
      <c r="HX4" s="11">
        <v>6</v>
      </c>
      <c r="HY4" s="11">
        <v>0</v>
      </c>
      <c r="HZ4" s="11">
        <v>0</v>
      </c>
      <c r="IA4" s="11">
        <v>0</v>
      </c>
      <c r="IB4" s="11">
        <v>0</v>
      </c>
      <c r="IC4" s="11">
        <v>0</v>
      </c>
      <c r="ID4" s="11">
        <v>181</v>
      </c>
      <c r="IE4" s="11">
        <v>0</v>
      </c>
      <c r="IF4" s="11">
        <v>7</v>
      </c>
      <c r="IG4" s="11">
        <v>0</v>
      </c>
      <c r="IH4" s="11">
        <v>0</v>
      </c>
      <c r="II4" s="11">
        <v>0</v>
      </c>
      <c r="IJ4" s="11">
        <v>0</v>
      </c>
      <c r="IK4" s="11">
        <v>0</v>
      </c>
      <c r="IL4" s="11">
        <v>0</v>
      </c>
      <c r="IM4" s="11">
        <v>0</v>
      </c>
      <c r="IN4" s="11">
        <v>0</v>
      </c>
      <c r="IO4" s="11">
        <v>0</v>
      </c>
      <c r="IP4" s="11">
        <v>0</v>
      </c>
      <c r="IQ4" s="11">
        <v>0</v>
      </c>
      <c r="IR4" s="11">
        <v>0</v>
      </c>
      <c r="IS4" s="11">
        <f>SUM(HR4:IR4)</f>
        <v>194</v>
      </c>
      <c r="IV4" s="234" t="s">
        <v>3</v>
      </c>
      <c r="IW4" s="11">
        <v>0</v>
      </c>
      <c r="IX4" s="11">
        <v>0</v>
      </c>
      <c r="IY4" s="11">
        <v>0</v>
      </c>
      <c r="IZ4" s="11">
        <v>2</v>
      </c>
      <c r="JA4" s="11">
        <v>0</v>
      </c>
      <c r="JB4" s="11">
        <v>0</v>
      </c>
      <c r="JC4" s="11">
        <v>18</v>
      </c>
      <c r="JD4" s="11">
        <v>0</v>
      </c>
      <c r="JE4" s="11">
        <v>0</v>
      </c>
      <c r="JF4" s="11">
        <v>0</v>
      </c>
      <c r="JG4" s="11">
        <v>1</v>
      </c>
      <c r="JH4" s="11">
        <v>0</v>
      </c>
      <c r="JI4" s="11">
        <v>1757</v>
      </c>
      <c r="JJ4" s="11">
        <v>58</v>
      </c>
      <c r="JK4" s="11">
        <v>0</v>
      </c>
      <c r="JL4" s="11">
        <v>0</v>
      </c>
      <c r="JM4" s="11">
        <v>2</v>
      </c>
      <c r="JN4" s="11">
        <v>0</v>
      </c>
      <c r="JO4" s="11">
        <v>0</v>
      </c>
      <c r="JP4" s="11">
        <v>0</v>
      </c>
      <c r="JQ4" s="11">
        <v>0</v>
      </c>
      <c r="JR4" s="11">
        <v>0</v>
      </c>
      <c r="JS4" s="11">
        <v>0</v>
      </c>
      <c r="JT4" s="11">
        <v>1</v>
      </c>
      <c r="JU4" s="11">
        <v>0</v>
      </c>
      <c r="JV4" s="11">
        <f>SUM(IW4:JU4)</f>
        <v>1839</v>
      </c>
    </row>
    <row r="5" spans="1:282" x14ac:dyDescent="0.25">
      <c r="A5" s="17" t="s">
        <v>5</v>
      </c>
      <c r="B5" s="230">
        <v>400</v>
      </c>
      <c r="C5" s="230">
        <v>131</v>
      </c>
      <c r="D5" s="230">
        <v>3566</v>
      </c>
      <c r="E5" s="230">
        <v>0</v>
      </c>
      <c r="F5" s="230">
        <v>962</v>
      </c>
      <c r="G5" s="230">
        <v>1013</v>
      </c>
      <c r="H5" s="230">
        <v>2</v>
      </c>
      <c r="I5" s="230">
        <v>535</v>
      </c>
      <c r="J5" s="230">
        <v>1249</v>
      </c>
      <c r="K5" s="230">
        <v>0</v>
      </c>
      <c r="L5" s="230">
        <v>0</v>
      </c>
      <c r="M5" s="230">
        <v>0</v>
      </c>
      <c r="N5" s="230">
        <v>0</v>
      </c>
      <c r="O5" s="230">
        <v>0</v>
      </c>
      <c r="P5" s="230">
        <v>0</v>
      </c>
      <c r="Q5" s="230">
        <v>0</v>
      </c>
      <c r="R5" s="230">
        <v>0</v>
      </c>
      <c r="S5" s="230">
        <v>0</v>
      </c>
      <c r="T5" s="230">
        <v>0</v>
      </c>
      <c r="U5" s="230">
        <v>0</v>
      </c>
      <c r="V5" s="230">
        <v>0</v>
      </c>
      <c r="W5" s="230">
        <v>0</v>
      </c>
      <c r="X5" s="230">
        <v>0</v>
      </c>
      <c r="Y5" s="230">
        <v>11</v>
      </c>
      <c r="Z5" s="230">
        <v>0</v>
      </c>
      <c r="AA5" s="233">
        <f t="shared" ref="AA5:AA65" si="0">SUM(B5:Z5)</f>
        <v>7869</v>
      </c>
      <c r="AC5" s="234" t="s">
        <v>5</v>
      </c>
      <c r="AD5" s="11">
        <v>467</v>
      </c>
      <c r="AE5" s="11">
        <v>85</v>
      </c>
      <c r="AF5" s="11">
        <v>3475</v>
      </c>
      <c r="AG5" s="11">
        <v>0</v>
      </c>
      <c r="AH5" s="11">
        <v>964</v>
      </c>
      <c r="AI5" s="11">
        <v>1071</v>
      </c>
      <c r="AJ5" s="11">
        <v>3</v>
      </c>
      <c r="AK5" s="11">
        <v>538</v>
      </c>
      <c r="AL5" s="11">
        <v>1079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20</v>
      </c>
      <c r="BB5" s="11">
        <v>0</v>
      </c>
      <c r="BC5" s="11">
        <v>7702</v>
      </c>
      <c r="BE5" s="234" t="s">
        <v>5</v>
      </c>
      <c r="BF5" s="11">
        <v>619</v>
      </c>
      <c r="BG5" s="11">
        <v>108</v>
      </c>
      <c r="BH5" s="11">
        <v>3483</v>
      </c>
      <c r="BI5" s="11">
        <v>958</v>
      </c>
      <c r="BJ5" s="11">
        <v>1189</v>
      </c>
      <c r="BK5" s="11">
        <v>2</v>
      </c>
      <c r="BL5" s="11">
        <v>586</v>
      </c>
      <c r="BM5" s="11">
        <v>1149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0</v>
      </c>
      <c r="BW5" s="11">
        <v>0</v>
      </c>
      <c r="BX5" s="11">
        <v>0</v>
      </c>
      <c r="BY5" s="11">
        <v>0</v>
      </c>
      <c r="BZ5" s="11">
        <v>0</v>
      </c>
      <c r="CA5" s="11">
        <v>0</v>
      </c>
      <c r="CB5" s="11">
        <f t="shared" ref="CB5:CB64" si="1">SUM(BF5:CA5)</f>
        <v>8094</v>
      </c>
      <c r="CC5" s="325"/>
      <c r="CD5" s="325"/>
      <c r="CE5" s="325"/>
      <c r="CG5" s="234" t="s">
        <v>5</v>
      </c>
      <c r="CH5" s="11">
        <v>658</v>
      </c>
      <c r="CI5" s="11">
        <v>112</v>
      </c>
      <c r="CJ5" s="11">
        <v>2997</v>
      </c>
      <c r="CK5" s="11">
        <v>0</v>
      </c>
      <c r="CL5" s="11">
        <v>981</v>
      </c>
      <c r="CM5" s="11">
        <v>1225</v>
      </c>
      <c r="CN5" s="11">
        <v>0</v>
      </c>
      <c r="CO5" s="11">
        <v>578</v>
      </c>
      <c r="CP5" s="11">
        <v>1149</v>
      </c>
      <c r="CQ5" s="11">
        <v>0</v>
      </c>
      <c r="CR5" s="11">
        <v>0</v>
      </c>
      <c r="CS5" s="11">
        <v>0</v>
      </c>
      <c r="CT5" s="11">
        <v>0</v>
      </c>
      <c r="CU5" s="11">
        <v>0</v>
      </c>
      <c r="CV5" s="11">
        <v>0</v>
      </c>
      <c r="CW5" s="11">
        <v>0</v>
      </c>
      <c r="CX5" s="11">
        <v>0</v>
      </c>
      <c r="CY5" s="11">
        <v>0</v>
      </c>
      <c r="CZ5" s="11">
        <v>0</v>
      </c>
      <c r="DA5" s="11">
        <v>0</v>
      </c>
      <c r="DB5" s="11">
        <v>0</v>
      </c>
      <c r="DC5" s="11">
        <v>0</v>
      </c>
      <c r="DD5" s="11">
        <v>0</v>
      </c>
      <c r="DE5" s="11">
        <f t="shared" ref="DE5:DE66" si="2">SUM(CH5:DD5)</f>
        <v>7700</v>
      </c>
      <c r="DI5" s="234" t="s">
        <v>5</v>
      </c>
      <c r="DJ5" s="11">
        <v>769</v>
      </c>
      <c r="DK5" s="11">
        <v>111</v>
      </c>
      <c r="DL5" s="11">
        <v>3538</v>
      </c>
      <c r="DM5" s="11">
        <v>177</v>
      </c>
      <c r="DN5" s="11">
        <v>977</v>
      </c>
      <c r="DO5" s="11">
        <v>1107</v>
      </c>
      <c r="DP5" s="11">
        <v>0</v>
      </c>
      <c r="DQ5" s="11">
        <v>508</v>
      </c>
      <c r="DR5" s="11">
        <v>885</v>
      </c>
      <c r="DS5" s="11">
        <v>0</v>
      </c>
      <c r="DT5" s="11">
        <v>0</v>
      </c>
      <c r="DU5" s="11">
        <v>0</v>
      </c>
      <c r="DV5" s="11">
        <v>0</v>
      </c>
      <c r="DW5" s="11">
        <v>0</v>
      </c>
      <c r="DX5" s="11">
        <v>0</v>
      </c>
      <c r="DY5" s="11">
        <v>0</v>
      </c>
      <c r="DZ5" s="11">
        <v>0</v>
      </c>
      <c r="EA5" s="11">
        <v>0</v>
      </c>
      <c r="EB5" s="11">
        <v>0</v>
      </c>
      <c r="EC5" s="11">
        <v>0</v>
      </c>
      <c r="ED5" s="11">
        <v>0</v>
      </c>
      <c r="EE5" s="11">
        <v>0</v>
      </c>
      <c r="EF5" s="11">
        <v>0</v>
      </c>
      <c r="EG5" s="11">
        <f t="shared" ref="EG5:EG66" si="3">SUM(DJ5:EF5)</f>
        <v>8072</v>
      </c>
      <c r="EK5" s="234" t="s">
        <v>6</v>
      </c>
      <c r="EL5" s="11">
        <v>0</v>
      </c>
      <c r="EM5" s="11">
        <v>0</v>
      </c>
      <c r="EN5" s="11">
        <v>0</v>
      </c>
      <c r="EO5" s="11">
        <v>0</v>
      </c>
      <c r="EP5" s="11">
        <v>0</v>
      </c>
      <c r="EQ5" s="11">
        <v>0</v>
      </c>
      <c r="ER5" s="11">
        <v>0</v>
      </c>
      <c r="ES5" s="11">
        <v>0</v>
      </c>
      <c r="ET5" s="11">
        <v>0</v>
      </c>
      <c r="EU5" s="11">
        <v>0</v>
      </c>
      <c r="EV5" s="11">
        <v>0</v>
      </c>
      <c r="EW5" s="11">
        <v>0</v>
      </c>
      <c r="EX5" s="11">
        <v>0</v>
      </c>
      <c r="EY5" s="11">
        <v>0</v>
      </c>
      <c r="EZ5" s="11">
        <v>7619</v>
      </c>
      <c r="FA5" s="11">
        <v>0</v>
      </c>
      <c r="FB5" s="11">
        <v>2276</v>
      </c>
      <c r="FC5" s="11">
        <v>1</v>
      </c>
      <c r="FD5" s="11">
        <v>0</v>
      </c>
      <c r="FE5" s="11">
        <v>16</v>
      </c>
      <c r="FF5" s="11">
        <v>0</v>
      </c>
      <c r="FG5" s="11">
        <v>0</v>
      </c>
      <c r="FH5" s="11">
        <v>0</v>
      </c>
      <c r="FI5" s="11">
        <f t="shared" ref="FI5:FI65" si="4">SUM(EL5:FH5)</f>
        <v>9912</v>
      </c>
      <c r="FM5" s="234" t="s">
        <v>6</v>
      </c>
      <c r="FN5" s="11">
        <v>0</v>
      </c>
      <c r="FO5" s="11">
        <v>0</v>
      </c>
      <c r="FP5" s="11">
        <v>0</v>
      </c>
      <c r="FQ5" s="11">
        <v>0</v>
      </c>
      <c r="FR5" s="11">
        <v>0</v>
      </c>
      <c r="FS5" s="11">
        <v>0</v>
      </c>
      <c r="FT5" s="11">
        <v>0</v>
      </c>
      <c r="FU5" s="11">
        <v>0</v>
      </c>
      <c r="FV5" s="11">
        <v>0</v>
      </c>
      <c r="FW5" s="11">
        <v>0</v>
      </c>
      <c r="FX5" s="11">
        <v>0</v>
      </c>
      <c r="FY5" s="11">
        <v>0</v>
      </c>
      <c r="FZ5" s="11">
        <v>0</v>
      </c>
      <c r="GA5" s="11">
        <v>0</v>
      </c>
      <c r="GB5" s="11">
        <v>6344</v>
      </c>
      <c r="GC5" s="11">
        <v>10</v>
      </c>
      <c r="GD5" s="11">
        <v>0</v>
      </c>
      <c r="GE5" s="11">
        <v>3683</v>
      </c>
      <c r="GF5" s="11">
        <v>0</v>
      </c>
      <c r="GG5" s="11">
        <v>0</v>
      </c>
      <c r="GH5" s="11">
        <v>13</v>
      </c>
      <c r="GI5" s="11">
        <v>0</v>
      </c>
      <c r="GJ5" s="11">
        <v>0</v>
      </c>
      <c r="GK5" s="11">
        <v>0</v>
      </c>
      <c r="GL5" s="11">
        <v>0</v>
      </c>
      <c r="GM5" s="11">
        <f t="shared" ref="GM5:GM64" si="5">SUM(FN5:GL5)</f>
        <v>10050</v>
      </c>
      <c r="GP5" s="234" t="s">
        <v>6</v>
      </c>
      <c r="GQ5" s="11">
        <v>0</v>
      </c>
      <c r="GR5" s="11">
        <v>0</v>
      </c>
      <c r="GS5" s="11">
        <v>0</v>
      </c>
      <c r="GT5" s="11">
        <v>0</v>
      </c>
      <c r="GU5" s="11">
        <v>0</v>
      </c>
      <c r="GV5" s="11">
        <v>0</v>
      </c>
      <c r="GW5" s="11">
        <v>0</v>
      </c>
      <c r="GX5" s="11">
        <v>0</v>
      </c>
      <c r="GY5" s="11">
        <v>0</v>
      </c>
      <c r="GZ5" s="11">
        <v>0</v>
      </c>
      <c r="HA5" s="11">
        <v>0</v>
      </c>
      <c r="HB5" s="11">
        <v>1</v>
      </c>
      <c r="HC5" s="11">
        <v>0</v>
      </c>
      <c r="HD5" s="11">
        <v>0</v>
      </c>
      <c r="HE5" s="11">
        <v>9960</v>
      </c>
      <c r="HF5" s="11">
        <v>15</v>
      </c>
      <c r="HG5" s="11">
        <v>7540</v>
      </c>
      <c r="HH5" s="11">
        <v>0</v>
      </c>
      <c r="HI5" s="11">
        <v>0</v>
      </c>
      <c r="HJ5" s="11">
        <v>25</v>
      </c>
      <c r="HK5" s="11">
        <v>0</v>
      </c>
      <c r="HL5" s="11">
        <v>0</v>
      </c>
      <c r="HM5" s="11">
        <v>0</v>
      </c>
      <c r="HN5" s="11">
        <f t="shared" ref="HN5:HN66" si="6">SUM(GQ5:HM5)</f>
        <v>17541</v>
      </c>
      <c r="HQ5" s="234" t="s">
        <v>5</v>
      </c>
      <c r="HR5" s="11">
        <v>607</v>
      </c>
      <c r="HS5" s="11">
        <v>114</v>
      </c>
      <c r="HT5" s="11">
        <v>3004</v>
      </c>
      <c r="HU5" s="11">
        <v>245</v>
      </c>
      <c r="HV5" s="11">
        <v>911</v>
      </c>
      <c r="HW5" s="11">
        <v>1055</v>
      </c>
      <c r="HX5" s="11">
        <v>5</v>
      </c>
      <c r="HY5" s="11">
        <v>524</v>
      </c>
      <c r="HZ5" s="11">
        <v>782</v>
      </c>
      <c r="IA5" s="11">
        <v>0</v>
      </c>
      <c r="IB5" s="11">
        <v>0</v>
      </c>
      <c r="IC5" s="11">
        <v>0</v>
      </c>
      <c r="ID5" s="11">
        <v>0</v>
      </c>
      <c r="IE5" s="11">
        <v>0</v>
      </c>
      <c r="IF5" s="11">
        <v>0</v>
      </c>
      <c r="IG5" s="11">
        <v>2</v>
      </c>
      <c r="IH5" s="11">
        <v>0</v>
      </c>
      <c r="II5" s="11">
        <v>0</v>
      </c>
      <c r="IJ5" s="11">
        <v>0</v>
      </c>
      <c r="IK5" s="11">
        <v>0</v>
      </c>
      <c r="IL5" s="11">
        <v>0</v>
      </c>
      <c r="IM5" s="11">
        <v>0</v>
      </c>
      <c r="IN5" s="11">
        <v>0</v>
      </c>
      <c r="IO5" s="11">
        <v>0</v>
      </c>
      <c r="IP5" s="11">
        <v>0</v>
      </c>
      <c r="IQ5" s="11">
        <v>28</v>
      </c>
      <c r="IR5" s="11">
        <v>0</v>
      </c>
      <c r="IS5" s="11">
        <f t="shared" ref="IS5:IS65" si="7">SUM(HR5:IR5)</f>
        <v>7277</v>
      </c>
      <c r="IV5" s="234" t="s">
        <v>5</v>
      </c>
      <c r="IW5" s="11">
        <v>6810</v>
      </c>
      <c r="IX5" s="11">
        <v>1149</v>
      </c>
      <c r="IY5" s="11">
        <v>33441</v>
      </c>
      <c r="IZ5" s="11">
        <v>1404</v>
      </c>
      <c r="JA5" s="11">
        <v>9721</v>
      </c>
      <c r="JB5" s="11">
        <v>11169</v>
      </c>
      <c r="JC5" s="11">
        <v>17</v>
      </c>
      <c r="JD5" s="11">
        <v>5325</v>
      </c>
      <c r="JE5" s="11">
        <v>9789</v>
      </c>
      <c r="JF5" s="11">
        <v>0</v>
      </c>
      <c r="JG5" s="11">
        <v>0</v>
      </c>
      <c r="JH5" s="11">
        <v>0</v>
      </c>
      <c r="JI5" s="11">
        <v>1</v>
      </c>
      <c r="JJ5" s="11">
        <v>0</v>
      </c>
      <c r="JK5" s="11">
        <v>2</v>
      </c>
      <c r="JL5" s="11">
        <v>0</v>
      </c>
      <c r="JM5" s="11">
        <v>1</v>
      </c>
      <c r="JN5" s="11">
        <v>0</v>
      </c>
      <c r="JO5" s="11">
        <v>0</v>
      </c>
      <c r="JP5" s="11">
        <v>1</v>
      </c>
      <c r="JQ5" s="11">
        <v>0</v>
      </c>
      <c r="JR5" s="11">
        <v>0</v>
      </c>
      <c r="JS5" s="11">
        <v>0</v>
      </c>
      <c r="JT5" s="11">
        <v>2</v>
      </c>
      <c r="JU5" s="11">
        <v>0</v>
      </c>
      <c r="JV5" s="11">
        <f t="shared" ref="JV5:JV65" si="8">SUM(IW5:JU5)</f>
        <v>78832</v>
      </c>
    </row>
    <row r="6" spans="1:282" x14ac:dyDescent="0.25">
      <c r="A6" s="17" t="s">
        <v>7</v>
      </c>
      <c r="B6" s="230">
        <v>0</v>
      </c>
      <c r="C6" s="230">
        <v>183</v>
      </c>
      <c r="D6" s="230">
        <v>7</v>
      </c>
      <c r="E6" s="230">
        <v>0</v>
      </c>
      <c r="F6" s="230">
        <v>0</v>
      </c>
      <c r="G6" s="230">
        <v>0</v>
      </c>
      <c r="H6" s="230">
        <v>0</v>
      </c>
      <c r="I6" s="230">
        <v>0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  <c r="O6" s="230">
        <v>0</v>
      </c>
      <c r="P6" s="230">
        <v>0</v>
      </c>
      <c r="Q6" s="230">
        <v>0</v>
      </c>
      <c r="R6" s="230">
        <v>0</v>
      </c>
      <c r="S6" s="230">
        <v>0</v>
      </c>
      <c r="T6" s="230">
        <v>0</v>
      </c>
      <c r="U6" s="230">
        <v>0</v>
      </c>
      <c r="V6" s="230">
        <v>0</v>
      </c>
      <c r="W6" s="230">
        <v>0</v>
      </c>
      <c r="X6" s="230">
        <v>0</v>
      </c>
      <c r="Y6" s="230">
        <v>0</v>
      </c>
      <c r="Z6" s="230">
        <v>0</v>
      </c>
      <c r="AA6" s="233">
        <f t="shared" si="0"/>
        <v>190</v>
      </c>
      <c r="AC6" s="234" t="s">
        <v>7</v>
      </c>
      <c r="AD6" s="11">
        <v>4</v>
      </c>
      <c r="AE6" s="11">
        <v>172</v>
      </c>
      <c r="AF6" s="11">
        <v>61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237</v>
      </c>
      <c r="BE6" s="234" t="s">
        <v>7</v>
      </c>
      <c r="BF6" s="11">
        <v>0</v>
      </c>
      <c r="BG6" s="11">
        <v>233</v>
      </c>
      <c r="BH6" s="11">
        <v>22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1">
        <v>0</v>
      </c>
      <c r="BX6" s="11">
        <v>0</v>
      </c>
      <c r="BY6" s="11">
        <v>0</v>
      </c>
      <c r="BZ6" s="11">
        <v>0</v>
      </c>
      <c r="CA6" s="11">
        <v>0</v>
      </c>
      <c r="CB6" s="11">
        <f t="shared" si="1"/>
        <v>255</v>
      </c>
      <c r="CC6" s="325"/>
      <c r="CD6" s="325"/>
      <c r="CE6" s="325"/>
      <c r="CG6" s="234" t="s">
        <v>7</v>
      </c>
      <c r="CH6" s="11">
        <v>0</v>
      </c>
      <c r="CI6" s="11">
        <v>220</v>
      </c>
      <c r="CJ6" s="11">
        <v>47</v>
      </c>
      <c r="CK6" s="11">
        <v>0</v>
      </c>
      <c r="CL6" s="11">
        <v>0</v>
      </c>
      <c r="CM6" s="11">
        <v>0</v>
      </c>
      <c r="CN6" s="11">
        <v>0</v>
      </c>
      <c r="CO6" s="11">
        <v>0</v>
      </c>
      <c r="CP6" s="11">
        <v>0</v>
      </c>
      <c r="CQ6" s="11">
        <v>0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v>0</v>
      </c>
      <c r="CZ6" s="11">
        <v>0</v>
      </c>
      <c r="DA6" s="11">
        <v>0</v>
      </c>
      <c r="DB6" s="11">
        <v>0</v>
      </c>
      <c r="DC6" s="11">
        <v>0</v>
      </c>
      <c r="DD6" s="11">
        <v>0</v>
      </c>
      <c r="DE6" s="11">
        <f t="shared" si="2"/>
        <v>267</v>
      </c>
      <c r="DI6" s="234" t="s">
        <v>7</v>
      </c>
      <c r="DJ6" s="11">
        <v>5</v>
      </c>
      <c r="DK6" s="11">
        <v>227</v>
      </c>
      <c r="DL6" s="11">
        <v>39</v>
      </c>
      <c r="DM6" s="11">
        <v>0</v>
      </c>
      <c r="DN6" s="11">
        <v>0</v>
      </c>
      <c r="DO6" s="11">
        <v>0</v>
      </c>
      <c r="DP6" s="11">
        <v>0</v>
      </c>
      <c r="DQ6" s="11">
        <v>0</v>
      </c>
      <c r="DR6" s="11">
        <v>0</v>
      </c>
      <c r="DS6" s="11">
        <v>0</v>
      </c>
      <c r="DT6" s="11">
        <v>0</v>
      </c>
      <c r="DU6" s="11">
        <v>0</v>
      </c>
      <c r="DV6" s="11">
        <v>0</v>
      </c>
      <c r="DW6" s="11">
        <v>0</v>
      </c>
      <c r="DX6" s="11">
        <v>0</v>
      </c>
      <c r="DY6" s="11">
        <v>0</v>
      </c>
      <c r="DZ6" s="11">
        <v>0</v>
      </c>
      <c r="EA6" s="11">
        <v>0</v>
      </c>
      <c r="EB6" s="11">
        <v>0</v>
      </c>
      <c r="EC6" s="11">
        <v>0</v>
      </c>
      <c r="ED6" s="11">
        <v>0</v>
      </c>
      <c r="EE6" s="11">
        <v>0</v>
      </c>
      <c r="EF6" s="11">
        <v>0</v>
      </c>
      <c r="EG6" s="11">
        <f t="shared" si="3"/>
        <v>271</v>
      </c>
      <c r="EK6" s="234" t="s">
        <v>134</v>
      </c>
      <c r="EL6" s="11">
        <v>0</v>
      </c>
      <c r="EM6" s="11">
        <v>0</v>
      </c>
      <c r="EN6" s="11">
        <v>0</v>
      </c>
      <c r="EO6" s="11">
        <v>1</v>
      </c>
      <c r="EP6" s="11">
        <v>0</v>
      </c>
      <c r="EQ6" s="11">
        <v>0</v>
      </c>
      <c r="ER6" s="11">
        <v>1</v>
      </c>
      <c r="ES6" s="11">
        <v>0</v>
      </c>
      <c r="ET6" s="11">
        <v>0</v>
      </c>
      <c r="EU6" s="11">
        <v>1</v>
      </c>
      <c r="EV6" s="11">
        <v>7219</v>
      </c>
      <c r="EW6" s="11">
        <v>22</v>
      </c>
      <c r="EX6" s="11">
        <v>2501</v>
      </c>
      <c r="EY6" s="11">
        <v>4</v>
      </c>
      <c r="EZ6" s="11">
        <v>0</v>
      </c>
      <c r="FA6" s="11">
        <v>0</v>
      </c>
      <c r="FB6" s="11">
        <v>8</v>
      </c>
      <c r="FC6" s="11">
        <v>0</v>
      </c>
      <c r="FD6" s="11">
        <v>0</v>
      </c>
      <c r="FE6" s="11">
        <v>0</v>
      </c>
      <c r="FF6" s="11">
        <v>0</v>
      </c>
      <c r="FG6" s="11">
        <v>0</v>
      </c>
      <c r="FH6" s="11">
        <v>0</v>
      </c>
      <c r="FI6" s="11">
        <f t="shared" si="4"/>
        <v>9757</v>
      </c>
      <c r="FM6" s="234" t="s">
        <v>134</v>
      </c>
      <c r="FN6" s="11">
        <v>0</v>
      </c>
      <c r="FO6" s="11">
        <v>0</v>
      </c>
      <c r="FP6" s="11">
        <v>0</v>
      </c>
      <c r="FQ6" s="11">
        <v>0</v>
      </c>
      <c r="FR6" s="11">
        <v>0</v>
      </c>
      <c r="FS6" s="11">
        <v>0</v>
      </c>
      <c r="FT6" s="11">
        <v>0</v>
      </c>
      <c r="FU6" s="11">
        <v>0</v>
      </c>
      <c r="FV6" s="11">
        <v>0</v>
      </c>
      <c r="FW6" s="11">
        <v>162</v>
      </c>
      <c r="FX6" s="11">
        <v>5304</v>
      </c>
      <c r="FY6" s="11">
        <v>18</v>
      </c>
      <c r="FZ6" s="11">
        <v>1747</v>
      </c>
      <c r="GA6" s="11">
        <v>73</v>
      </c>
      <c r="GB6" s="11">
        <v>0</v>
      </c>
      <c r="GC6" s="11">
        <v>0</v>
      </c>
      <c r="GD6" s="11">
        <v>0</v>
      </c>
      <c r="GE6" s="11">
        <v>0</v>
      </c>
      <c r="GF6" s="11">
        <v>18</v>
      </c>
      <c r="GG6" s="11">
        <v>0</v>
      </c>
      <c r="GH6" s="11">
        <v>0</v>
      </c>
      <c r="GI6" s="11">
        <v>1</v>
      </c>
      <c r="GJ6" s="11">
        <v>0</v>
      </c>
      <c r="GK6" s="11">
        <v>12</v>
      </c>
      <c r="GL6" s="11">
        <v>0</v>
      </c>
      <c r="GM6" s="11">
        <f t="shared" si="5"/>
        <v>7335</v>
      </c>
      <c r="GP6" s="234" t="s">
        <v>134</v>
      </c>
      <c r="GQ6" s="11">
        <v>0</v>
      </c>
      <c r="GR6" s="11">
        <v>0</v>
      </c>
      <c r="GS6" s="11">
        <v>0</v>
      </c>
      <c r="GT6" s="11">
        <v>0</v>
      </c>
      <c r="GU6" s="11">
        <v>0</v>
      </c>
      <c r="GV6" s="11">
        <v>0</v>
      </c>
      <c r="GW6" s="11">
        <v>0</v>
      </c>
      <c r="GX6" s="11">
        <v>0</v>
      </c>
      <c r="GY6" s="11">
        <v>0</v>
      </c>
      <c r="GZ6" s="11">
        <v>50</v>
      </c>
      <c r="HA6" s="11">
        <v>6093</v>
      </c>
      <c r="HB6" s="11">
        <v>47</v>
      </c>
      <c r="HC6" s="11">
        <v>1715</v>
      </c>
      <c r="HD6" s="11">
        <v>32</v>
      </c>
      <c r="HE6" s="11">
        <v>0</v>
      </c>
      <c r="HF6" s="11">
        <v>0</v>
      </c>
      <c r="HG6" s="11">
        <v>0</v>
      </c>
      <c r="HH6" s="11">
        <v>5</v>
      </c>
      <c r="HI6" s="11">
        <v>0</v>
      </c>
      <c r="HJ6" s="11">
        <v>0</v>
      </c>
      <c r="HK6" s="11">
        <v>0</v>
      </c>
      <c r="HL6" s="11">
        <v>0</v>
      </c>
      <c r="HM6" s="11">
        <v>0</v>
      </c>
      <c r="HN6" s="11">
        <f t="shared" si="6"/>
        <v>7942</v>
      </c>
      <c r="HQ6" s="234" t="s">
        <v>7</v>
      </c>
      <c r="HR6" s="11">
        <v>0</v>
      </c>
      <c r="HS6" s="11">
        <v>243</v>
      </c>
      <c r="HT6" s="11">
        <v>24</v>
      </c>
      <c r="HU6" s="11">
        <v>0</v>
      </c>
      <c r="HV6" s="11">
        <v>0</v>
      </c>
      <c r="HW6" s="11">
        <v>0</v>
      </c>
      <c r="HX6" s="11">
        <v>0</v>
      </c>
      <c r="HY6" s="11">
        <v>0</v>
      </c>
      <c r="HZ6" s="11">
        <v>0</v>
      </c>
      <c r="IA6" s="11">
        <v>0</v>
      </c>
      <c r="IB6" s="11">
        <v>0</v>
      </c>
      <c r="IC6" s="11">
        <v>0</v>
      </c>
      <c r="ID6" s="11">
        <v>0</v>
      </c>
      <c r="IE6" s="11">
        <v>0</v>
      </c>
      <c r="IF6" s="11">
        <v>0</v>
      </c>
      <c r="IG6" s="11">
        <v>0</v>
      </c>
      <c r="IH6" s="11">
        <v>0</v>
      </c>
      <c r="II6" s="11">
        <v>0</v>
      </c>
      <c r="IJ6" s="11">
        <v>0</v>
      </c>
      <c r="IK6" s="11">
        <v>0</v>
      </c>
      <c r="IL6" s="11">
        <v>0</v>
      </c>
      <c r="IM6" s="11">
        <v>0</v>
      </c>
      <c r="IN6" s="11">
        <v>0</v>
      </c>
      <c r="IO6" s="11">
        <v>0</v>
      </c>
      <c r="IP6" s="11">
        <v>0</v>
      </c>
      <c r="IQ6" s="11">
        <v>0</v>
      </c>
      <c r="IR6" s="11">
        <v>0</v>
      </c>
      <c r="IS6" s="11">
        <f t="shared" si="7"/>
        <v>267</v>
      </c>
      <c r="IV6" s="234" t="s">
        <v>7</v>
      </c>
      <c r="IW6" s="11">
        <v>11</v>
      </c>
      <c r="IX6" s="11">
        <v>2321</v>
      </c>
      <c r="IY6" s="11">
        <v>365</v>
      </c>
      <c r="IZ6" s="11">
        <v>0</v>
      </c>
      <c r="JA6" s="11">
        <v>0</v>
      </c>
      <c r="JB6" s="11">
        <v>0</v>
      </c>
      <c r="JC6" s="11">
        <v>1</v>
      </c>
      <c r="JD6" s="11">
        <v>0</v>
      </c>
      <c r="JE6" s="11">
        <v>0</v>
      </c>
      <c r="JF6" s="11">
        <v>0</v>
      </c>
      <c r="JG6" s="11">
        <v>0</v>
      </c>
      <c r="JH6" s="11">
        <v>0</v>
      </c>
      <c r="JI6" s="11">
        <v>0</v>
      </c>
      <c r="JJ6" s="11">
        <v>0</v>
      </c>
      <c r="JK6" s="11">
        <v>0</v>
      </c>
      <c r="JL6" s="11">
        <v>0</v>
      </c>
      <c r="JM6" s="11">
        <v>0</v>
      </c>
      <c r="JN6" s="11">
        <v>0</v>
      </c>
      <c r="JO6" s="11">
        <v>0</v>
      </c>
      <c r="JP6" s="11">
        <v>0</v>
      </c>
      <c r="JQ6" s="11">
        <v>0</v>
      </c>
      <c r="JR6" s="11">
        <v>0</v>
      </c>
      <c r="JS6" s="11">
        <v>0</v>
      </c>
      <c r="JT6" s="11">
        <v>0</v>
      </c>
      <c r="JU6" s="11">
        <v>0</v>
      </c>
      <c r="JV6" s="11">
        <f t="shared" si="8"/>
        <v>2698</v>
      </c>
    </row>
    <row r="7" spans="1:282" x14ac:dyDescent="0.25">
      <c r="A7" s="17" t="s">
        <v>8</v>
      </c>
      <c r="B7" s="230">
        <v>31</v>
      </c>
      <c r="C7" s="230">
        <v>4</v>
      </c>
      <c r="D7" s="230">
        <v>425</v>
      </c>
      <c r="E7" s="230">
        <v>0</v>
      </c>
      <c r="F7" s="230">
        <v>45</v>
      </c>
      <c r="G7" s="230">
        <v>44</v>
      </c>
      <c r="H7" s="230">
        <v>0</v>
      </c>
      <c r="I7" s="230">
        <v>49</v>
      </c>
      <c r="J7" s="230">
        <v>31</v>
      </c>
      <c r="K7" s="230">
        <v>0</v>
      </c>
      <c r="L7" s="230">
        <v>0</v>
      </c>
      <c r="M7" s="230">
        <v>0</v>
      </c>
      <c r="N7" s="230">
        <v>0</v>
      </c>
      <c r="O7" s="230">
        <v>0</v>
      </c>
      <c r="P7" s="230">
        <v>0</v>
      </c>
      <c r="Q7" s="230">
        <v>0</v>
      </c>
      <c r="R7" s="230">
        <v>0</v>
      </c>
      <c r="S7" s="230">
        <v>0</v>
      </c>
      <c r="T7" s="230">
        <v>0</v>
      </c>
      <c r="U7" s="230">
        <v>0</v>
      </c>
      <c r="V7" s="230">
        <v>0</v>
      </c>
      <c r="W7" s="230">
        <v>0</v>
      </c>
      <c r="X7" s="230">
        <v>0</v>
      </c>
      <c r="Y7" s="230">
        <v>0</v>
      </c>
      <c r="Z7" s="230">
        <v>0</v>
      </c>
      <c r="AA7" s="233">
        <f t="shared" si="0"/>
        <v>629</v>
      </c>
      <c r="AC7" s="234" t="s">
        <v>8</v>
      </c>
      <c r="AD7" s="11">
        <v>44</v>
      </c>
      <c r="AE7" s="11">
        <v>3</v>
      </c>
      <c r="AF7" s="11">
        <v>350</v>
      </c>
      <c r="AG7" s="11">
        <v>0</v>
      </c>
      <c r="AH7" s="11">
        <v>43</v>
      </c>
      <c r="AI7" s="11">
        <v>52</v>
      </c>
      <c r="AJ7" s="11">
        <v>0</v>
      </c>
      <c r="AK7" s="11">
        <v>46</v>
      </c>
      <c r="AL7" s="11">
        <v>18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2</v>
      </c>
      <c r="BB7" s="11">
        <v>0</v>
      </c>
      <c r="BC7" s="11">
        <v>558</v>
      </c>
      <c r="BE7" s="234" t="s">
        <v>8</v>
      </c>
      <c r="BF7" s="11">
        <v>42</v>
      </c>
      <c r="BG7" s="11">
        <v>5</v>
      </c>
      <c r="BH7" s="11">
        <v>336</v>
      </c>
      <c r="BI7" s="11">
        <v>63</v>
      </c>
      <c r="BJ7" s="11">
        <v>37</v>
      </c>
      <c r="BK7" s="11">
        <v>0</v>
      </c>
      <c r="BL7" s="11">
        <v>50</v>
      </c>
      <c r="BM7" s="11">
        <v>34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f t="shared" si="1"/>
        <v>567</v>
      </c>
      <c r="CC7" s="325"/>
      <c r="CD7" s="325"/>
      <c r="CE7" s="325"/>
      <c r="CG7" s="234" t="s">
        <v>8</v>
      </c>
      <c r="CH7" s="11">
        <v>81</v>
      </c>
      <c r="CI7" s="11">
        <v>6</v>
      </c>
      <c r="CJ7" s="11">
        <v>418</v>
      </c>
      <c r="CK7" s="11">
        <v>0</v>
      </c>
      <c r="CL7" s="11">
        <v>57</v>
      </c>
      <c r="CM7" s="11">
        <v>36</v>
      </c>
      <c r="CN7" s="11">
        <v>0</v>
      </c>
      <c r="CO7" s="11">
        <v>48</v>
      </c>
      <c r="CP7" s="11">
        <v>27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v>0</v>
      </c>
      <c r="CW7" s="11">
        <v>0</v>
      </c>
      <c r="CX7" s="11">
        <v>0</v>
      </c>
      <c r="CY7" s="11">
        <v>0</v>
      </c>
      <c r="CZ7" s="11">
        <v>0</v>
      </c>
      <c r="DA7" s="11">
        <v>0</v>
      </c>
      <c r="DB7" s="11">
        <v>0</v>
      </c>
      <c r="DC7" s="11">
        <v>0</v>
      </c>
      <c r="DD7" s="11">
        <v>0</v>
      </c>
      <c r="DE7" s="11">
        <f t="shared" si="2"/>
        <v>673</v>
      </c>
      <c r="DI7" s="234" t="s">
        <v>8</v>
      </c>
      <c r="DJ7" s="11">
        <v>92</v>
      </c>
      <c r="DK7" s="11">
        <v>7</v>
      </c>
      <c r="DL7" s="11">
        <v>381</v>
      </c>
      <c r="DM7" s="11">
        <v>3</v>
      </c>
      <c r="DN7" s="11">
        <v>43</v>
      </c>
      <c r="DO7" s="11">
        <v>36</v>
      </c>
      <c r="DP7" s="11">
        <v>0</v>
      </c>
      <c r="DQ7" s="11">
        <v>42</v>
      </c>
      <c r="DR7" s="11">
        <v>20</v>
      </c>
      <c r="DS7" s="11">
        <v>0</v>
      </c>
      <c r="DT7" s="11">
        <v>0</v>
      </c>
      <c r="DU7" s="11">
        <v>0</v>
      </c>
      <c r="DV7" s="11">
        <v>0</v>
      </c>
      <c r="DW7" s="11">
        <v>0</v>
      </c>
      <c r="DX7" s="11">
        <v>0</v>
      </c>
      <c r="DY7" s="11">
        <v>0</v>
      </c>
      <c r="DZ7" s="11">
        <v>0</v>
      </c>
      <c r="EA7" s="11">
        <v>0</v>
      </c>
      <c r="EB7" s="11">
        <v>0</v>
      </c>
      <c r="EC7" s="11">
        <v>0</v>
      </c>
      <c r="ED7" s="11">
        <v>0</v>
      </c>
      <c r="EE7" s="11">
        <v>0</v>
      </c>
      <c r="EF7" s="11">
        <v>0</v>
      </c>
      <c r="EG7" s="11">
        <f t="shared" si="3"/>
        <v>624</v>
      </c>
      <c r="EK7" s="234" t="s">
        <v>5</v>
      </c>
      <c r="EL7" s="11">
        <v>694</v>
      </c>
      <c r="EM7" s="11">
        <v>98</v>
      </c>
      <c r="EN7" s="11">
        <v>3752</v>
      </c>
      <c r="EO7" s="11">
        <v>218</v>
      </c>
      <c r="EP7" s="11">
        <v>1038</v>
      </c>
      <c r="EQ7" s="11">
        <v>1246</v>
      </c>
      <c r="ER7" s="11">
        <v>0</v>
      </c>
      <c r="ES7" s="11">
        <v>534</v>
      </c>
      <c r="ET7" s="11">
        <v>928</v>
      </c>
      <c r="EU7" s="11">
        <v>0</v>
      </c>
      <c r="EV7" s="11">
        <v>0</v>
      </c>
      <c r="EW7" s="11">
        <v>0</v>
      </c>
      <c r="EX7" s="11">
        <v>0</v>
      </c>
      <c r="EY7" s="11">
        <v>0</v>
      </c>
      <c r="EZ7" s="11">
        <v>0</v>
      </c>
      <c r="FA7" s="11">
        <v>0</v>
      </c>
      <c r="FB7" s="11">
        <v>0</v>
      </c>
      <c r="FC7" s="11">
        <v>1</v>
      </c>
      <c r="FD7" s="11">
        <v>0</v>
      </c>
      <c r="FE7" s="11">
        <v>0</v>
      </c>
      <c r="FF7" s="11">
        <v>0</v>
      </c>
      <c r="FG7" s="11">
        <v>0</v>
      </c>
      <c r="FH7" s="11">
        <v>0</v>
      </c>
      <c r="FI7" s="11">
        <f t="shared" si="4"/>
        <v>8509</v>
      </c>
      <c r="FM7" s="234" t="s">
        <v>5</v>
      </c>
      <c r="FN7" s="11">
        <v>805</v>
      </c>
      <c r="FO7" s="11">
        <v>103</v>
      </c>
      <c r="FP7" s="11">
        <v>3100</v>
      </c>
      <c r="FQ7" s="11">
        <v>211</v>
      </c>
      <c r="FR7" s="11">
        <v>852</v>
      </c>
      <c r="FS7" s="11">
        <v>955</v>
      </c>
      <c r="FT7" s="11">
        <v>2</v>
      </c>
      <c r="FU7" s="11">
        <v>397</v>
      </c>
      <c r="FV7" s="11">
        <v>701</v>
      </c>
      <c r="FW7" s="11">
        <v>0</v>
      </c>
      <c r="FX7" s="11">
        <v>0</v>
      </c>
      <c r="FY7" s="11">
        <v>0</v>
      </c>
      <c r="FZ7" s="11">
        <v>0</v>
      </c>
      <c r="GA7" s="11">
        <v>0</v>
      </c>
      <c r="GB7" s="11">
        <v>0</v>
      </c>
      <c r="GC7" s="11">
        <v>0</v>
      </c>
      <c r="GD7" s="11">
        <v>0</v>
      </c>
      <c r="GE7" s="11">
        <v>0</v>
      </c>
      <c r="GF7" s="11">
        <v>0</v>
      </c>
      <c r="GG7" s="11">
        <v>0</v>
      </c>
      <c r="GH7" s="11">
        <v>0</v>
      </c>
      <c r="GI7" s="11">
        <v>0</v>
      </c>
      <c r="GJ7" s="11">
        <v>1</v>
      </c>
      <c r="GK7" s="11">
        <v>17</v>
      </c>
      <c r="GL7" s="11">
        <v>0</v>
      </c>
      <c r="GM7" s="11">
        <f t="shared" si="5"/>
        <v>7144</v>
      </c>
      <c r="GP7" s="234" t="s">
        <v>5</v>
      </c>
      <c r="GQ7" s="11">
        <v>776</v>
      </c>
      <c r="GR7" s="11">
        <v>101</v>
      </c>
      <c r="GS7" s="11">
        <v>3229</v>
      </c>
      <c r="GT7" s="11">
        <v>243</v>
      </c>
      <c r="GU7" s="11">
        <v>933</v>
      </c>
      <c r="GV7" s="11">
        <v>1123</v>
      </c>
      <c r="GW7" s="11">
        <v>3</v>
      </c>
      <c r="GX7" s="11">
        <v>488</v>
      </c>
      <c r="GY7" s="11">
        <v>836</v>
      </c>
      <c r="GZ7" s="11">
        <v>0</v>
      </c>
      <c r="HA7" s="11">
        <v>0</v>
      </c>
      <c r="HB7" s="11">
        <v>0</v>
      </c>
      <c r="HC7" s="11">
        <v>0</v>
      </c>
      <c r="HD7" s="11">
        <v>0</v>
      </c>
      <c r="HE7" s="11">
        <v>0</v>
      </c>
      <c r="HF7" s="11">
        <v>0</v>
      </c>
      <c r="HG7" s="11">
        <v>0</v>
      </c>
      <c r="HH7" s="11">
        <v>0</v>
      </c>
      <c r="HI7" s="11">
        <v>0</v>
      </c>
      <c r="HJ7" s="11">
        <v>0</v>
      </c>
      <c r="HK7" s="11">
        <v>0</v>
      </c>
      <c r="HL7" s="11">
        <v>1</v>
      </c>
      <c r="HM7" s="11">
        <v>0</v>
      </c>
      <c r="HN7" s="11">
        <f t="shared" si="6"/>
        <v>7733</v>
      </c>
      <c r="HQ7" s="234" t="s">
        <v>8</v>
      </c>
      <c r="HR7" s="11">
        <v>52</v>
      </c>
      <c r="HS7" s="11">
        <v>8</v>
      </c>
      <c r="HT7" s="11">
        <v>300</v>
      </c>
      <c r="HU7" s="11">
        <v>3</v>
      </c>
      <c r="HV7" s="11">
        <v>33</v>
      </c>
      <c r="HW7" s="11">
        <v>41</v>
      </c>
      <c r="HX7" s="11">
        <v>0</v>
      </c>
      <c r="HY7" s="11">
        <v>47</v>
      </c>
      <c r="HZ7" s="11">
        <v>27</v>
      </c>
      <c r="IA7" s="11">
        <v>0</v>
      </c>
      <c r="IB7" s="11">
        <v>0</v>
      </c>
      <c r="IC7" s="11">
        <v>0</v>
      </c>
      <c r="ID7" s="11">
        <v>0</v>
      </c>
      <c r="IE7" s="11">
        <v>0</v>
      </c>
      <c r="IF7" s="11">
        <v>0</v>
      </c>
      <c r="IG7" s="11">
        <v>0</v>
      </c>
      <c r="IH7" s="11">
        <v>0</v>
      </c>
      <c r="II7" s="11">
        <v>0</v>
      </c>
      <c r="IJ7" s="11">
        <v>0</v>
      </c>
      <c r="IK7" s="11">
        <v>0</v>
      </c>
      <c r="IL7" s="11">
        <v>0</v>
      </c>
      <c r="IM7" s="11">
        <v>0</v>
      </c>
      <c r="IN7" s="11">
        <v>0</v>
      </c>
      <c r="IO7" s="11">
        <v>0</v>
      </c>
      <c r="IP7" s="11">
        <v>0</v>
      </c>
      <c r="IQ7" s="11">
        <v>3</v>
      </c>
      <c r="IR7" s="11">
        <v>0</v>
      </c>
      <c r="IS7" s="11">
        <f t="shared" si="7"/>
        <v>514</v>
      </c>
      <c r="IV7" s="234" t="s">
        <v>8</v>
      </c>
      <c r="IW7" s="11">
        <v>635</v>
      </c>
      <c r="IX7" s="11">
        <v>89</v>
      </c>
      <c r="IY7" s="11">
        <v>3943</v>
      </c>
      <c r="IZ7" s="11">
        <v>15</v>
      </c>
      <c r="JA7" s="11">
        <v>469</v>
      </c>
      <c r="JB7" s="11">
        <v>417</v>
      </c>
      <c r="JC7" s="11">
        <v>1</v>
      </c>
      <c r="JD7" s="11">
        <v>461</v>
      </c>
      <c r="JE7" s="11">
        <v>278</v>
      </c>
      <c r="JF7" s="11">
        <v>0</v>
      </c>
      <c r="JG7" s="11">
        <v>0</v>
      </c>
      <c r="JH7" s="11">
        <v>0</v>
      </c>
      <c r="JI7" s="11">
        <v>0</v>
      </c>
      <c r="JJ7" s="11">
        <v>0</v>
      </c>
      <c r="JK7" s="11">
        <v>0</v>
      </c>
      <c r="JL7" s="11">
        <v>0</v>
      </c>
      <c r="JM7" s="11">
        <v>0</v>
      </c>
      <c r="JN7" s="11">
        <v>0</v>
      </c>
      <c r="JO7" s="11">
        <v>0</v>
      </c>
      <c r="JP7" s="11">
        <v>0</v>
      </c>
      <c r="JQ7" s="11">
        <v>0</v>
      </c>
      <c r="JR7" s="11">
        <v>0</v>
      </c>
      <c r="JS7" s="11">
        <v>0</v>
      </c>
      <c r="JT7" s="11">
        <v>0</v>
      </c>
      <c r="JU7" s="11">
        <v>0</v>
      </c>
      <c r="JV7" s="11">
        <f t="shared" si="8"/>
        <v>6308</v>
      </c>
    </row>
    <row r="8" spans="1:282" x14ac:dyDescent="0.25">
      <c r="A8" s="17" t="s">
        <v>134</v>
      </c>
      <c r="B8" s="230">
        <v>0</v>
      </c>
      <c r="C8" s="230">
        <v>0</v>
      </c>
      <c r="D8" s="230">
        <v>0</v>
      </c>
      <c r="E8" s="230">
        <v>0</v>
      </c>
      <c r="F8" s="230">
        <v>0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2441</v>
      </c>
      <c r="M8" s="230">
        <v>11</v>
      </c>
      <c r="N8" s="230">
        <v>1202</v>
      </c>
      <c r="O8" s="230">
        <v>0</v>
      </c>
      <c r="P8" s="230">
        <v>0</v>
      </c>
      <c r="Q8" s="230">
        <v>0</v>
      </c>
      <c r="R8" s="230">
        <v>0</v>
      </c>
      <c r="S8" s="230">
        <v>0</v>
      </c>
      <c r="T8" s="230">
        <v>6</v>
      </c>
      <c r="U8" s="230">
        <v>0</v>
      </c>
      <c r="V8" s="230">
        <v>0</v>
      </c>
      <c r="W8" s="230">
        <v>0</v>
      </c>
      <c r="X8" s="230">
        <v>0</v>
      </c>
      <c r="Y8" s="230">
        <v>0</v>
      </c>
      <c r="Z8" s="230">
        <v>0</v>
      </c>
      <c r="AA8" s="233">
        <f t="shared" si="0"/>
        <v>3660</v>
      </c>
      <c r="AC8" s="234" t="s">
        <v>134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3282</v>
      </c>
      <c r="AO8" s="11">
        <v>21</v>
      </c>
      <c r="AP8" s="11">
        <v>1825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1</v>
      </c>
      <c r="BB8" s="11">
        <v>0</v>
      </c>
      <c r="BC8" s="11">
        <v>5129</v>
      </c>
      <c r="BE8" s="234" t="s">
        <v>134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5042</v>
      </c>
      <c r="BP8" s="11">
        <v>17</v>
      </c>
      <c r="BQ8" s="11">
        <v>2143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  <c r="CA8" s="11">
        <v>0</v>
      </c>
      <c r="CB8" s="11">
        <f t="shared" si="1"/>
        <v>7202</v>
      </c>
      <c r="CC8" s="325"/>
      <c r="CD8" s="325"/>
      <c r="CE8" s="325"/>
      <c r="CG8" s="234" t="s">
        <v>134</v>
      </c>
      <c r="CH8" s="11">
        <v>0</v>
      </c>
      <c r="CI8" s="11">
        <v>0</v>
      </c>
      <c r="CJ8" s="11">
        <v>0</v>
      </c>
      <c r="CK8" s="11">
        <v>0</v>
      </c>
      <c r="CL8" s="11">
        <v>0</v>
      </c>
      <c r="CM8" s="11">
        <v>0</v>
      </c>
      <c r="CN8" s="11">
        <v>1</v>
      </c>
      <c r="CO8" s="11">
        <v>0</v>
      </c>
      <c r="CP8" s="11">
        <v>0</v>
      </c>
      <c r="CQ8" s="11">
        <v>0</v>
      </c>
      <c r="CR8" s="11">
        <v>5866</v>
      </c>
      <c r="CS8" s="11">
        <v>21</v>
      </c>
      <c r="CT8" s="11">
        <v>2488</v>
      </c>
      <c r="CU8" s="11">
        <v>28</v>
      </c>
      <c r="CV8" s="11">
        <v>0</v>
      </c>
      <c r="CW8" s="11">
        <v>0</v>
      </c>
      <c r="CX8" s="11">
        <v>0</v>
      </c>
      <c r="CY8" s="11">
        <v>0</v>
      </c>
      <c r="CZ8" s="11">
        <v>0</v>
      </c>
      <c r="DA8" s="11">
        <v>0</v>
      </c>
      <c r="DB8" s="11">
        <v>0</v>
      </c>
      <c r="DC8" s="11">
        <v>0</v>
      </c>
      <c r="DD8" s="11">
        <v>0</v>
      </c>
      <c r="DE8" s="11">
        <f t="shared" si="2"/>
        <v>8404</v>
      </c>
      <c r="DI8" s="234" t="s">
        <v>134</v>
      </c>
      <c r="DJ8" s="11">
        <v>0</v>
      </c>
      <c r="DK8" s="11">
        <v>0</v>
      </c>
      <c r="DL8" s="11">
        <v>0</v>
      </c>
      <c r="DM8" s="11">
        <v>1</v>
      </c>
      <c r="DN8" s="11">
        <v>0</v>
      </c>
      <c r="DO8" s="11">
        <v>0</v>
      </c>
      <c r="DP8" s="11">
        <v>0</v>
      </c>
      <c r="DQ8" s="11">
        <v>0</v>
      </c>
      <c r="DR8" s="11">
        <v>0</v>
      </c>
      <c r="DS8" s="11">
        <v>1</v>
      </c>
      <c r="DT8" s="11">
        <v>2959</v>
      </c>
      <c r="DU8" s="11">
        <v>40</v>
      </c>
      <c r="DV8" s="11">
        <v>2645</v>
      </c>
      <c r="DW8" s="11">
        <v>7</v>
      </c>
      <c r="DX8" s="11">
        <v>0</v>
      </c>
      <c r="DY8" s="11">
        <v>0</v>
      </c>
      <c r="DZ8" s="11">
        <v>0</v>
      </c>
      <c r="EA8" s="11">
        <v>0</v>
      </c>
      <c r="EB8" s="11">
        <v>0</v>
      </c>
      <c r="EC8" s="11">
        <v>0</v>
      </c>
      <c r="ED8" s="11">
        <v>0</v>
      </c>
      <c r="EE8" s="11">
        <v>0</v>
      </c>
      <c r="EF8" s="11">
        <v>0</v>
      </c>
      <c r="EG8" s="11">
        <f t="shared" si="3"/>
        <v>5653</v>
      </c>
      <c r="EK8" s="234" t="s">
        <v>11</v>
      </c>
      <c r="EL8" s="11">
        <v>0</v>
      </c>
      <c r="EM8" s="11">
        <v>0</v>
      </c>
      <c r="EN8" s="11">
        <v>0</v>
      </c>
      <c r="EO8" s="11">
        <v>0</v>
      </c>
      <c r="EP8" s="11">
        <v>0</v>
      </c>
      <c r="EQ8" s="11">
        <v>0</v>
      </c>
      <c r="ER8" s="11">
        <v>0</v>
      </c>
      <c r="ES8" s="11">
        <v>0</v>
      </c>
      <c r="ET8" s="11">
        <v>0</v>
      </c>
      <c r="EU8" s="11">
        <v>16</v>
      </c>
      <c r="EV8" s="11">
        <v>1</v>
      </c>
      <c r="EW8" s="11">
        <v>0</v>
      </c>
      <c r="EX8" s="11">
        <v>4152</v>
      </c>
      <c r="EY8" s="11">
        <v>223</v>
      </c>
      <c r="EZ8" s="11">
        <v>0</v>
      </c>
      <c r="FA8" s="11">
        <v>0</v>
      </c>
      <c r="FB8" s="11">
        <v>0</v>
      </c>
      <c r="FC8" s="11">
        <v>0</v>
      </c>
      <c r="FD8" s="11">
        <v>0</v>
      </c>
      <c r="FE8" s="11">
        <v>0</v>
      </c>
      <c r="FF8" s="11">
        <v>0</v>
      </c>
      <c r="FG8" s="11">
        <v>0</v>
      </c>
      <c r="FH8" s="11">
        <v>0</v>
      </c>
      <c r="FI8" s="11">
        <f t="shared" si="4"/>
        <v>4392</v>
      </c>
      <c r="FM8" s="234" t="s">
        <v>9</v>
      </c>
      <c r="FN8" s="11">
        <v>23</v>
      </c>
      <c r="FO8" s="11">
        <v>822</v>
      </c>
      <c r="FP8" s="11">
        <v>137</v>
      </c>
      <c r="FQ8" s="11">
        <v>131</v>
      </c>
      <c r="FR8" s="11">
        <v>436</v>
      </c>
      <c r="FS8" s="11">
        <v>468</v>
      </c>
      <c r="FT8" s="11">
        <v>0</v>
      </c>
      <c r="FU8" s="11">
        <v>420</v>
      </c>
      <c r="FV8" s="11">
        <v>1047</v>
      </c>
      <c r="FW8" s="11">
        <v>0</v>
      </c>
      <c r="FX8" s="11">
        <v>0</v>
      </c>
      <c r="FY8" s="11">
        <v>0</v>
      </c>
      <c r="FZ8" s="11">
        <v>0</v>
      </c>
      <c r="GA8" s="11">
        <v>0</v>
      </c>
      <c r="GB8" s="11">
        <v>0</v>
      </c>
      <c r="GC8" s="11">
        <v>0</v>
      </c>
      <c r="GD8" s="11">
        <v>0</v>
      </c>
      <c r="GE8" s="11">
        <v>0</v>
      </c>
      <c r="GF8" s="11">
        <v>0</v>
      </c>
      <c r="GG8" s="11">
        <v>0</v>
      </c>
      <c r="GH8" s="11">
        <v>0</v>
      </c>
      <c r="GI8" s="11">
        <v>0</v>
      </c>
      <c r="GJ8" s="11">
        <v>0</v>
      </c>
      <c r="GK8" s="11">
        <v>0</v>
      </c>
      <c r="GL8" s="11">
        <v>0</v>
      </c>
      <c r="GM8" s="11">
        <f t="shared" si="5"/>
        <v>3484</v>
      </c>
      <c r="GP8" s="234" t="s">
        <v>12</v>
      </c>
      <c r="GQ8" s="11">
        <v>0</v>
      </c>
      <c r="GR8" s="11">
        <v>0</v>
      </c>
      <c r="GS8" s="11">
        <v>1</v>
      </c>
      <c r="GT8" s="11">
        <v>16</v>
      </c>
      <c r="GU8" s="11">
        <v>0</v>
      </c>
      <c r="GV8" s="11">
        <v>0</v>
      </c>
      <c r="GW8" s="11">
        <v>36</v>
      </c>
      <c r="GX8" s="11">
        <v>0</v>
      </c>
      <c r="GY8" s="11">
        <v>1</v>
      </c>
      <c r="GZ8" s="11">
        <v>0</v>
      </c>
      <c r="HA8" s="11">
        <v>580</v>
      </c>
      <c r="HB8" s="11">
        <v>3542</v>
      </c>
      <c r="HC8" s="11">
        <v>0</v>
      </c>
      <c r="HD8" s="11">
        <v>0</v>
      </c>
      <c r="HE8" s="11">
        <v>0</v>
      </c>
      <c r="HF8" s="11">
        <v>18</v>
      </c>
      <c r="HG8" s="11">
        <v>0</v>
      </c>
      <c r="HH8" s="11">
        <v>0</v>
      </c>
      <c r="HI8" s="11">
        <v>0</v>
      </c>
      <c r="HJ8" s="11">
        <v>0</v>
      </c>
      <c r="HK8" s="11">
        <v>0</v>
      </c>
      <c r="HL8" s="11">
        <v>0</v>
      </c>
      <c r="HM8" s="11">
        <v>0</v>
      </c>
      <c r="HN8" s="11">
        <f t="shared" si="6"/>
        <v>4194</v>
      </c>
      <c r="HQ8" s="234" t="s">
        <v>134</v>
      </c>
      <c r="HR8" s="11">
        <v>0</v>
      </c>
      <c r="HS8" s="11">
        <v>0</v>
      </c>
      <c r="HT8" s="11">
        <v>0</v>
      </c>
      <c r="HU8" s="11">
        <v>4</v>
      </c>
      <c r="HV8" s="11">
        <v>0</v>
      </c>
      <c r="HW8" s="11">
        <v>0</v>
      </c>
      <c r="HX8" s="11">
        <v>1</v>
      </c>
      <c r="HY8" s="11">
        <v>0</v>
      </c>
      <c r="HZ8" s="11">
        <v>0</v>
      </c>
      <c r="IA8" s="11">
        <v>175</v>
      </c>
      <c r="IB8" s="11">
        <v>4922</v>
      </c>
      <c r="IC8" s="11">
        <v>0</v>
      </c>
      <c r="ID8" s="11">
        <v>28</v>
      </c>
      <c r="IE8" s="11">
        <v>0</v>
      </c>
      <c r="IF8" s="11">
        <v>1893</v>
      </c>
      <c r="IG8" s="11">
        <v>17</v>
      </c>
      <c r="IH8" s="11">
        <v>0</v>
      </c>
      <c r="II8" s="11">
        <v>0</v>
      </c>
      <c r="IJ8" s="11">
        <v>0</v>
      </c>
      <c r="IK8" s="11">
        <v>0</v>
      </c>
      <c r="IL8" s="11">
        <v>13</v>
      </c>
      <c r="IM8" s="11">
        <v>0</v>
      </c>
      <c r="IN8" s="11">
        <v>0</v>
      </c>
      <c r="IO8" s="11">
        <v>0</v>
      </c>
      <c r="IP8" s="11">
        <v>0</v>
      </c>
      <c r="IQ8" s="11">
        <v>10</v>
      </c>
      <c r="IR8" s="11">
        <v>0</v>
      </c>
      <c r="IS8" s="11">
        <f t="shared" si="7"/>
        <v>7063</v>
      </c>
      <c r="IV8" s="234" t="s">
        <v>134</v>
      </c>
      <c r="IW8" s="11">
        <v>0</v>
      </c>
      <c r="IX8" s="11">
        <v>0</v>
      </c>
      <c r="IY8" s="11">
        <v>0</v>
      </c>
      <c r="IZ8" s="11">
        <v>6</v>
      </c>
      <c r="JA8" s="11">
        <v>0</v>
      </c>
      <c r="JB8" s="11">
        <v>0</v>
      </c>
      <c r="JC8" s="11">
        <v>6</v>
      </c>
      <c r="JD8" s="11">
        <v>0</v>
      </c>
      <c r="JE8" s="11">
        <v>0</v>
      </c>
      <c r="JF8" s="11">
        <v>444</v>
      </c>
      <c r="JG8" s="11">
        <v>48718</v>
      </c>
      <c r="JH8" s="11">
        <v>0</v>
      </c>
      <c r="JI8" s="11">
        <v>265</v>
      </c>
      <c r="JJ8" s="11">
        <v>20787</v>
      </c>
      <c r="JK8" s="11">
        <v>173</v>
      </c>
      <c r="JL8" s="11">
        <v>0</v>
      </c>
      <c r="JM8" s="11">
        <v>1</v>
      </c>
      <c r="JN8" s="11">
        <v>0</v>
      </c>
      <c r="JO8" s="11">
        <v>8</v>
      </c>
      <c r="JP8" s="11">
        <v>50</v>
      </c>
      <c r="JQ8" s="11">
        <v>0</v>
      </c>
      <c r="JR8" s="11">
        <v>0</v>
      </c>
      <c r="JS8" s="11">
        <v>1</v>
      </c>
      <c r="JT8" s="11">
        <v>0</v>
      </c>
      <c r="JU8" s="11">
        <v>0</v>
      </c>
      <c r="JV8" s="11">
        <f t="shared" si="8"/>
        <v>70459</v>
      </c>
    </row>
    <row r="9" spans="1:282" x14ac:dyDescent="0.25">
      <c r="A9" s="17" t="s">
        <v>10</v>
      </c>
      <c r="B9" s="230">
        <v>0</v>
      </c>
      <c r="C9" s="230">
        <v>0</v>
      </c>
      <c r="D9" s="230">
        <v>0</v>
      </c>
      <c r="E9" s="230">
        <v>0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12</v>
      </c>
      <c r="N9" s="230">
        <v>0</v>
      </c>
      <c r="O9" s="230">
        <v>0</v>
      </c>
      <c r="P9" s="230">
        <v>0</v>
      </c>
      <c r="Q9" s="230">
        <v>0</v>
      </c>
      <c r="R9" s="230">
        <v>0</v>
      </c>
      <c r="S9" s="230">
        <v>0</v>
      </c>
      <c r="T9" s="230">
        <v>0</v>
      </c>
      <c r="U9" s="230">
        <v>0</v>
      </c>
      <c r="V9" s="230">
        <v>0</v>
      </c>
      <c r="W9" s="230">
        <v>0</v>
      </c>
      <c r="X9" s="230">
        <v>0</v>
      </c>
      <c r="Y9" s="230">
        <v>0</v>
      </c>
      <c r="Z9" s="230">
        <v>0</v>
      </c>
      <c r="AA9" s="233">
        <f t="shared" si="0"/>
        <v>12</v>
      </c>
      <c r="AC9" s="234" t="s">
        <v>10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24</v>
      </c>
      <c r="AP9" s="11">
        <v>4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5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34</v>
      </c>
      <c r="BE9" s="234" t="s">
        <v>10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10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f t="shared" si="1"/>
        <v>10</v>
      </c>
      <c r="CC9" s="325"/>
      <c r="CD9" s="325"/>
      <c r="CE9" s="325"/>
      <c r="CG9" s="234" t="s">
        <v>10</v>
      </c>
      <c r="CH9" s="11">
        <v>0</v>
      </c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1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1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f t="shared" si="2"/>
        <v>2</v>
      </c>
      <c r="DI9" s="234" t="s">
        <v>10</v>
      </c>
      <c r="DJ9" s="11">
        <v>0</v>
      </c>
      <c r="DK9" s="11">
        <v>0</v>
      </c>
      <c r="DL9" s="11">
        <v>0</v>
      </c>
      <c r="DM9" s="11">
        <v>0</v>
      </c>
      <c r="DN9" s="11">
        <v>0</v>
      </c>
      <c r="DO9" s="11">
        <v>0</v>
      </c>
      <c r="DP9" s="11">
        <v>0</v>
      </c>
      <c r="DQ9" s="11">
        <v>0</v>
      </c>
      <c r="DR9" s="11">
        <v>0</v>
      </c>
      <c r="DS9" s="11">
        <v>0</v>
      </c>
      <c r="DT9" s="11">
        <v>0</v>
      </c>
      <c r="DU9" s="11">
        <v>1</v>
      </c>
      <c r="DV9" s="11">
        <v>0</v>
      </c>
      <c r="DW9" s="11">
        <v>0</v>
      </c>
      <c r="DX9" s="11">
        <v>0</v>
      </c>
      <c r="DY9" s="11">
        <v>0</v>
      </c>
      <c r="DZ9" s="11">
        <v>0</v>
      </c>
      <c r="EA9" s="11">
        <v>0</v>
      </c>
      <c r="EB9" s="11">
        <v>0</v>
      </c>
      <c r="EC9" s="11">
        <v>0</v>
      </c>
      <c r="ED9" s="11">
        <v>0</v>
      </c>
      <c r="EE9" s="11">
        <v>0</v>
      </c>
      <c r="EF9" s="11">
        <v>0</v>
      </c>
      <c r="EG9" s="11">
        <f t="shared" si="3"/>
        <v>1</v>
      </c>
      <c r="EK9" s="234" t="s">
        <v>9</v>
      </c>
      <c r="EL9" s="11">
        <v>6</v>
      </c>
      <c r="EM9" s="11">
        <v>894</v>
      </c>
      <c r="EN9" s="11">
        <v>142</v>
      </c>
      <c r="EO9" s="11">
        <v>144</v>
      </c>
      <c r="EP9" s="11">
        <v>482</v>
      </c>
      <c r="EQ9" s="11">
        <v>592</v>
      </c>
      <c r="ER9" s="11">
        <v>0</v>
      </c>
      <c r="ES9" s="11">
        <v>523</v>
      </c>
      <c r="ET9" s="11">
        <v>1170</v>
      </c>
      <c r="EU9" s="11">
        <v>0</v>
      </c>
      <c r="EV9" s="11">
        <v>0</v>
      </c>
      <c r="EW9" s="11">
        <v>0</v>
      </c>
      <c r="EX9" s="11">
        <v>0</v>
      </c>
      <c r="EY9" s="11">
        <v>0</v>
      </c>
      <c r="EZ9" s="11">
        <v>0</v>
      </c>
      <c r="FA9" s="11">
        <v>0</v>
      </c>
      <c r="FB9" s="11">
        <v>0</v>
      </c>
      <c r="FC9" s="11">
        <v>0</v>
      </c>
      <c r="FD9" s="11">
        <v>0</v>
      </c>
      <c r="FE9" s="11">
        <v>0</v>
      </c>
      <c r="FF9" s="11">
        <v>0</v>
      </c>
      <c r="FG9" s="11">
        <v>0</v>
      </c>
      <c r="FH9" s="11">
        <v>0</v>
      </c>
      <c r="FI9" s="11">
        <f t="shared" si="4"/>
        <v>3953</v>
      </c>
      <c r="FM9" s="234" t="s">
        <v>11</v>
      </c>
      <c r="FN9" s="11">
        <v>0</v>
      </c>
      <c r="FO9" s="11">
        <v>0</v>
      </c>
      <c r="FP9" s="11">
        <v>0</v>
      </c>
      <c r="FQ9" s="11">
        <v>1</v>
      </c>
      <c r="FR9" s="11">
        <v>0</v>
      </c>
      <c r="FS9" s="11">
        <v>0</v>
      </c>
      <c r="FT9" s="11">
        <v>1</v>
      </c>
      <c r="FU9" s="11">
        <v>0</v>
      </c>
      <c r="FV9" s="11">
        <v>0</v>
      </c>
      <c r="FW9" s="11">
        <v>122</v>
      </c>
      <c r="FX9" s="11">
        <v>0</v>
      </c>
      <c r="FY9" s="11">
        <v>0</v>
      </c>
      <c r="FZ9" s="11">
        <v>2838</v>
      </c>
      <c r="GA9" s="11">
        <v>211</v>
      </c>
      <c r="GB9" s="11">
        <v>0</v>
      </c>
      <c r="GC9" s="11">
        <v>0</v>
      </c>
      <c r="GD9" s="11">
        <v>0</v>
      </c>
      <c r="GE9" s="11">
        <v>0</v>
      </c>
      <c r="GF9" s="11">
        <v>0</v>
      </c>
      <c r="GG9" s="11">
        <v>0</v>
      </c>
      <c r="GH9" s="11">
        <v>0</v>
      </c>
      <c r="GI9" s="11">
        <v>1</v>
      </c>
      <c r="GJ9" s="11">
        <v>0</v>
      </c>
      <c r="GK9" s="11">
        <v>14</v>
      </c>
      <c r="GL9" s="11">
        <v>0</v>
      </c>
      <c r="GM9" s="11">
        <f t="shared" si="5"/>
        <v>3188</v>
      </c>
      <c r="GP9" s="234" t="s">
        <v>11</v>
      </c>
      <c r="GQ9" s="11">
        <v>0</v>
      </c>
      <c r="GR9" s="11">
        <v>0</v>
      </c>
      <c r="GS9" s="11">
        <v>0</v>
      </c>
      <c r="GT9" s="11">
        <v>0</v>
      </c>
      <c r="GU9" s="11">
        <v>0</v>
      </c>
      <c r="GV9" s="11">
        <v>0</v>
      </c>
      <c r="GW9" s="11">
        <v>0</v>
      </c>
      <c r="GX9" s="11">
        <v>0</v>
      </c>
      <c r="GY9" s="11">
        <v>0</v>
      </c>
      <c r="GZ9" s="11">
        <v>31</v>
      </c>
      <c r="HA9" s="11">
        <v>1</v>
      </c>
      <c r="HB9" s="11">
        <v>0</v>
      </c>
      <c r="HC9" s="11">
        <v>2466</v>
      </c>
      <c r="HD9" s="11">
        <v>189</v>
      </c>
      <c r="HE9" s="11">
        <v>0</v>
      </c>
      <c r="HF9" s="11">
        <v>0</v>
      </c>
      <c r="HG9" s="11">
        <v>0</v>
      </c>
      <c r="HH9" s="11">
        <v>0</v>
      </c>
      <c r="HI9" s="11">
        <v>0</v>
      </c>
      <c r="HJ9" s="11">
        <v>0</v>
      </c>
      <c r="HK9" s="11">
        <v>3</v>
      </c>
      <c r="HL9" s="11">
        <v>0</v>
      </c>
      <c r="HM9" s="11">
        <v>0</v>
      </c>
      <c r="HN9" s="11">
        <f t="shared" si="6"/>
        <v>2690</v>
      </c>
      <c r="HQ9" s="234" t="s">
        <v>10</v>
      </c>
      <c r="HR9" s="11">
        <v>0</v>
      </c>
      <c r="HS9" s="11">
        <v>0</v>
      </c>
      <c r="HT9" s="11">
        <v>0</v>
      </c>
      <c r="HU9" s="11">
        <v>0</v>
      </c>
      <c r="HV9" s="11">
        <v>0</v>
      </c>
      <c r="HW9" s="11">
        <v>0</v>
      </c>
      <c r="HX9" s="11">
        <v>0</v>
      </c>
      <c r="HY9" s="11">
        <v>0</v>
      </c>
      <c r="HZ9" s="11">
        <v>0</v>
      </c>
      <c r="IA9" s="11">
        <v>0</v>
      </c>
      <c r="IB9" s="11">
        <v>0</v>
      </c>
      <c r="IC9" s="11">
        <v>0</v>
      </c>
      <c r="ID9" s="11">
        <v>2</v>
      </c>
      <c r="IE9" s="11">
        <v>0</v>
      </c>
      <c r="IF9" s="11">
        <v>0</v>
      </c>
      <c r="IG9" s="11">
        <v>0</v>
      </c>
      <c r="IH9" s="11">
        <v>0</v>
      </c>
      <c r="II9" s="11">
        <v>0</v>
      </c>
      <c r="IJ9" s="11">
        <v>0</v>
      </c>
      <c r="IK9" s="11">
        <v>0</v>
      </c>
      <c r="IL9" s="11">
        <v>0</v>
      </c>
      <c r="IM9" s="11">
        <v>0</v>
      </c>
      <c r="IN9" s="11">
        <v>0</v>
      </c>
      <c r="IO9" s="11">
        <v>0</v>
      </c>
      <c r="IP9" s="11">
        <v>0</v>
      </c>
      <c r="IQ9" s="11">
        <v>0</v>
      </c>
      <c r="IR9" s="11">
        <v>0</v>
      </c>
      <c r="IS9" s="11">
        <f t="shared" si="7"/>
        <v>2</v>
      </c>
      <c r="IV9" s="234" t="s">
        <v>10</v>
      </c>
      <c r="IW9" s="11">
        <v>0</v>
      </c>
      <c r="IX9" s="11">
        <v>0</v>
      </c>
      <c r="IY9" s="11">
        <v>1</v>
      </c>
      <c r="IZ9" s="11">
        <v>0</v>
      </c>
      <c r="JA9" s="11">
        <v>0</v>
      </c>
      <c r="JB9" s="11">
        <v>0</v>
      </c>
      <c r="JC9" s="11">
        <v>1</v>
      </c>
      <c r="JD9" s="11">
        <v>0</v>
      </c>
      <c r="JE9" s="11">
        <v>1</v>
      </c>
      <c r="JF9" s="11">
        <v>0</v>
      </c>
      <c r="JG9" s="11">
        <v>0</v>
      </c>
      <c r="JH9" s="11">
        <v>0</v>
      </c>
      <c r="JI9" s="11">
        <v>63</v>
      </c>
      <c r="JJ9" s="11">
        <v>4</v>
      </c>
      <c r="JK9" s="11">
        <v>0</v>
      </c>
      <c r="JL9" s="11">
        <v>0</v>
      </c>
      <c r="JM9" s="11">
        <v>1</v>
      </c>
      <c r="JN9" s="11">
        <v>0</v>
      </c>
      <c r="JO9" s="11">
        <v>0</v>
      </c>
      <c r="JP9" s="11">
        <v>9</v>
      </c>
      <c r="JQ9" s="11">
        <v>0</v>
      </c>
      <c r="JR9" s="11">
        <v>0</v>
      </c>
      <c r="JS9" s="11">
        <v>0</v>
      </c>
      <c r="JT9" s="11">
        <v>0</v>
      </c>
      <c r="JU9" s="11">
        <v>0</v>
      </c>
      <c r="JV9" s="11">
        <f t="shared" si="8"/>
        <v>80</v>
      </c>
    </row>
    <row r="10" spans="1:282" x14ac:dyDescent="0.25">
      <c r="A10" s="17" t="s">
        <v>13</v>
      </c>
      <c r="B10" s="230">
        <v>59</v>
      </c>
      <c r="C10" s="230">
        <v>6</v>
      </c>
      <c r="D10" s="230">
        <v>219</v>
      </c>
      <c r="E10" s="230">
        <v>0</v>
      </c>
      <c r="F10" s="230">
        <v>73</v>
      </c>
      <c r="G10" s="230">
        <v>67</v>
      </c>
      <c r="H10" s="230">
        <v>1</v>
      </c>
      <c r="I10" s="230">
        <v>19</v>
      </c>
      <c r="J10" s="230">
        <v>138</v>
      </c>
      <c r="K10" s="230">
        <v>0</v>
      </c>
      <c r="L10" s="230">
        <v>0</v>
      </c>
      <c r="M10" s="230">
        <v>0</v>
      </c>
      <c r="N10" s="230">
        <v>0</v>
      </c>
      <c r="O10" s="230">
        <v>0</v>
      </c>
      <c r="P10" s="230">
        <v>0</v>
      </c>
      <c r="Q10" s="230">
        <v>0</v>
      </c>
      <c r="R10" s="230">
        <v>0</v>
      </c>
      <c r="S10" s="230">
        <v>0</v>
      </c>
      <c r="T10" s="230">
        <v>0</v>
      </c>
      <c r="U10" s="230">
        <v>0</v>
      </c>
      <c r="V10" s="230">
        <v>0</v>
      </c>
      <c r="W10" s="230">
        <v>0</v>
      </c>
      <c r="X10" s="230">
        <v>0</v>
      </c>
      <c r="Y10" s="230">
        <v>2</v>
      </c>
      <c r="Z10" s="230">
        <v>0</v>
      </c>
      <c r="AA10" s="233">
        <f t="shared" si="0"/>
        <v>584</v>
      </c>
      <c r="AC10" s="234" t="s">
        <v>13</v>
      </c>
      <c r="AD10" s="11">
        <v>51</v>
      </c>
      <c r="AE10" s="11">
        <v>6</v>
      </c>
      <c r="AF10" s="11">
        <v>272</v>
      </c>
      <c r="AG10" s="11">
        <v>0</v>
      </c>
      <c r="AH10" s="11">
        <v>81</v>
      </c>
      <c r="AI10" s="11">
        <v>82</v>
      </c>
      <c r="AJ10" s="11">
        <v>1</v>
      </c>
      <c r="AK10" s="11">
        <v>30</v>
      </c>
      <c r="AL10" s="11">
        <v>138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1</v>
      </c>
      <c r="BB10" s="11">
        <v>0</v>
      </c>
      <c r="BC10" s="11">
        <v>662</v>
      </c>
      <c r="BE10" s="234" t="s">
        <v>13</v>
      </c>
      <c r="BF10" s="11">
        <v>69</v>
      </c>
      <c r="BG10" s="11">
        <v>2</v>
      </c>
      <c r="BH10" s="11">
        <v>277</v>
      </c>
      <c r="BI10" s="11">
        <v>60</v>
      </c>
      <c r="BJ10" s="11">
        <v>89</v>
      </c>
      <c r="BK10" s="11">
        <v>1</v>
      </c>
      <c r="BL10" s="11">
        <v>33</v>
      </c>
      <c r="BM10" s="11">
        <v>128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f t="shared" si="1"/>
        <v>659</v>
      </c>
      <c r="CC10" s="325"/>
      <c r="CD10" s="325"/>
      <c r="CE10" s="325"/>
      <c r="CG10" s="234" t="s">
        <v>13</v>
      </c>
      <c r="CH10" s="11">
        <v>111</v>
      </c>
      <c r="CI10" s="11">
        <v>4</v>
      </c>
      <c r="CJ10" s="11">
        <v>245</v>
      </c>
      <c r="CK10" s="11">
        <v>0</v>
      </c>
      <c r="CL10" s="11">
        <v>72</v>
      </c>
      <c r="CM10" s="11">
        <v>87</v>
      </c>
      <c r="CN10" s="11">
        <v>0</v>
      </c>
      <c r="CO10" s="11">
        <v>36</v>
      </c>
      <c r="CP10" s="11">
        <v>127</v>
      </c>
      <c r="CQ10" s="1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f t="shared" si="2"/>
        <v>682</v>
      </c>
      <c r="DI10" s="234" t="s">
        <v>13</v>
      </c>
      <c r="DJ10" s="11">
        <v>104</v>
      </c>
      <c r="DK10" s="11">
        <v>5</v>
      </c>
      <c r="DL10" s="11">
        <v>260</v>
      </c>
      <c r="DM10" s="11">
        <v>3</v>
      </c>
      <c r="DN10" s="11">
        <v>63</v>
      </c>
      <c r="DO10" s="11">
        <v>99</v>
      </c>
      <c r="DP10" s="11">
        <v>0</v>
      </c>
      <c r="DQ10" s="11">
        <v>34</v>
      </c>
      <c r="DR10" s="11">
        <v>120</v>
      </c>
      <c r="DS10" s="11">
        <v>0</v>
      </c>
      <c r="DT10" s="11">
        <v>0</v>
      </c>
      <c r="DU10" s="11">
        <v>0</v>
      </c>
      <c r="DV10" s="11">
        <v>0</v>
      </c>
      <c r="DW10" s="11">
        <v>0</v>
      </c>
      <c r="DX10" s="11">
        <v>0</v>
      </c>
      <c r="DY10" s="11">
        <v>0</v>
      </c>
      <c r="DZ10" s="11">
        <v>0</v>
      </c>
      <c r="EA10" s="11">
        <v>0</v>
      </c>
      <c r="EB10" s="11">
        <v>0</v>
      </c>
      <c r="EC10" s="11">
        <v>0</v>
      </c>
      <c r="ED10" s="11">
        <v>0</v>
      </c>
      <c r="EE10" s="11">
        <v>0</v>
      </c>
      <c r="EF10" s="11">
        <v>0</v>
      </c>
      <c r="EG10" s="11">
        <f t="shared" si="3"/>
        <v>688</v>
      </c>
      <c r="EK10" s="234" t="s">
        <v>12</v>
      </c>
      <c r="EL10" s="11">
        <v>0</v>
      </c>
      <c r="EM10" s="11">
        <v>1</v>
      </c>
      <c r="EN10" s="11">
        <v>0</v>
      </c>
      <c r="EO10" s="11">
        <v>27</v>
      </c>
      <c r="EP10" s="11">
        <v>0</v>
      </c>
      <c r="EQ10" s="11">
        <v>0</v>
      </c>
      <c r="ER10" s="11">
        <v>34</v>
      </c>
      <c r="ES10" s="11">
        <v>0</v>
      </c>
      <c r="ET10" s="11">
        <v>0</v>
      </c>
      <c r="EU10" s="11">
        <v>0</v>
      </c>
      <c r="EV10" s="11">
        <v>599</v>
      </c>
      <c r="EW10" s="11">
        <v>2628</v>
      </c>
      <c r="EX10" s="11">
        <v>3</v>
      </c>
      <c r="EY10" s="11">
        <v>0</v>
      </c>
      <c r="EZ10" s="11">
        <v>0</v>
      </c>
      <c r="FA10" s="11">
        <v>0</v>
      </c>
      <c r="FB10" s="11">
        <v>0</v>
      </c>
      <c r="FC10" s="11">
        <v>0</v>
      </c>
      <c r="FD10" s="11">
        <v>0</v>
      </c>
      <c r="FE10" s="11">
        <v>0</v>
      </c>
      <c r="FF10" s="11">
        <v>0</v>
      </c>
      <c r="FG10" s="11">
        <v>0</v>
      </c>
      <c r="FH10" s="11">
        <v>0</v>
      </c>
      <c r="FI10" s="11">
        <f t="shared" si="4"/>
        <v>3292</v>
      </c>
      <c r="FM10" s="234" t="s">
        <v>12</v>
      </c>
      <c r="FN10" s="11">
        <v>0</v>
      </c>
      <c r="FO10" s="11">
        <v>0</v>
      </c>
      <c r="FP10" s="11">
        <v>0</v>
      </c>
      <c r="FQ10" s="11">
        <v>9</v>
      </c>
      <c r="FR10" s="11">
        <v>0</v>
      </c>
      <c r="FS10" s="11">
        <v>0</v>
      </c>
      <c r="FT10" s="11">
        <v>39</v>
      </c>
      <c r="FU10" s="11">
        <v>0</v>
      </c>
      <c r="FV10" s="11">
        <v>1</v>
      </c>
      <c r="FW10" s="11">
        <v>0</v>
      </c>
      <c r="FX10" s="11">
        <v>346</v>
      </c>
      <c r="FY10" s="11">
        <v>2202</v>
      </c>
      <c r="FZ10" s="11">
        <v>0</v>
      </c>
      <c r="GA10" s="11">
        <v>0</v>
      </c>
      <c r="GB10" s="11">
        <v>0</v>
      </c>
      <c r="GC10" s="11">
        <v>209</v>
      </c>
      <c r="GD10" s="11">
        <v>0</v>
      </c>
      <c r="GE10" s="11">
        <v>0</v>
      </c>
      <c r="GF10" s="11">
        <v>1</v>
      </c>
      <c r="GG10" s="11">
        <v>0</v>
      </c>
      <c r="GH10" s="11">
        <v>0</v>
      </c>
      <c r="GI10" s="11">
        <v>0</v>
      </c>
      <c r="GJ10" s="11">
        <v>0</v>
      </c>
      <c r="GK10" s="11">
        <v>0</v>
      </c>
      <c r="GL10" s="11">
        <v>0</v>
      </c>
      <c r="GM10" s="11">
        <f t="shared" si="5"/>
        <v>2807</v>
      </c>
      <c r="GP10" s="234" t="s">
        <v>9</v>
      </c>
      <c r="GQ10" s="11">
        <v>14</v>
      </c>
      <c r="GR10" s="11">
        <v>557</v>
      </c>
      <c r="GS10" s="11">
        <v>66</v>
      </c>
      <c r="GT10" s="11">
        <v>96</v>
      </c>
      <c r="GU10" s="11">
        <v>307</v>
      </c>
      <c r="GV10" s="11">
        <v>405</v>
      </c>
      <c r="GW10" s="11">
        <v>1</v>
      </c>
      <c r="GX10" s="11">
        <v>301</v>
      </c>
      <c r="GY10" s="11">
        <v>818</v>
      </c>
      <c r="GZ10" s="11">
        <v>0</v>
      </c>
      <c r="HA10" s="11">
        <v>0</v>
      </c>
      <c r="HB10" s="11">
        <v>0</v>
      </c>
      <c r="HC10" s="11">
        <v>0</v>
      </c>
      <c r="HD10" s="11">
        <v>0</v>
      </c>
      <c r="HE10" s="11">
        <v>0</v>
      </c>
      <c r="HF10" s="11">
        <v>0</v>
      </c>
      <c r="HG10" s="11">
        <v>0</v>
      </c>
      <c r="HH10" s="11">
        <v>0</v>
      </c>
      <c r="HI10" s="11">
        <v>0</v>
      </c>
      <c r="HJ10" s="11">
        <v>0</v>
      </c>
      <c r="HK10" s="11">
        <v>0</v>
      </c>
      <c r="HL10" s="11">
        <v>0</v>
      </c>
      <c r="HM10" s="11">
        <v>0</v>
      </c>
      <c r="HN10" s="11">
        <f t="shared" si="6"/>
        <v>2565</v>
      </c>
      <c r="HQ10" s="234" t="s">
        <v>13</v>
      </c>
      <c r="HR10" s="11">
        <v>57</v>
      </c>
      <c r="HS10" s="11">
        <v>7</v>
      </c>
      <c r="HT10" s="11">
        <v>195</v>
      </c>
      <c r="HU10" s="11">
        <v>3</v>
      </c>
      <c r="HV10" s="11">
        <v>72</v>
      </c>
      <c r="HW10" s="11">
        <v>124</v>
      </c>
      <c r="HX10" s="11">
        <v>0</v>
      </c>
      <c r="HY10" s="11">
        <v>50</v>
      </c>
      <c r="HZ10" s="11">
        <v>139</v>
      </c>
      <c r="IA10" s="11">
        <v>0</v>
      </c>
      <c r="IB10" s="11">
        <v>0</v>
      </c>
      <c r="IC10" s="11">
        <v>0</v>
      </c>
      <c r="ID10" s="11">
        <v>0</v>
      </c>
      <c r="IE10" s="11">
        <v>0</v>
      </c>
      <c r="IF10" s="11">
        <v>0</v>
      </c>
      <c r="IG10" s="11">
        <v>0</v>
      </c>
      <c r="IH10" s="11">
        <v>0</v>
      </c>
      <c r="II10" s="11">
        <v>0</v>
      </c>
      <c r="IJ10" s="11">
        <v>0</v>
      </c>
      <c r="IK10" s="11">
        <v>0</v>
      </c>
      <c r="IL10" s="11">
        <v>0</v>
      </c>
      <c r="IM10" s="11">
        <v>0</v>
      </c>
      <c r="IN10" s="11">
        <v>0</v>
      </c>
      <c r="IO10" s="11">
        <v>0</v>
      </c>
      <c r="IP10" s="11">
        <v>0</v>
      </c>
      <c r="IQ10" s="11">
        <v>1</v>
      </c>
      <c r="IR10" s="11">
        <v>0</v>
      </c>
      <c r="IS10" s="11">
        <f t="shared" si="7"/>
        <v>648</v>
      </c>
      <c r="IV10" s="234" t="s">
        <v>13</v>
      </c>
      <c r="IW10" s="11">
        <v>782</v>
      </c>
      <c r="IX10" s="11">
        <v>54</v>
      </c>
      <c r="IY10" s="11">
        <v>2322</v>
      </c>
      <c r="IZ10" s="11">
        <v>41</v>
      </c>
      <c r="JA10" s="11">
        <v>681</v>
      </c>
      <c r="JB10" s="11">
        <v>1016</v>
      </c>
      <c r="JC10" s="11">
        <v>3</v>
      </c>
      <c r="JD10" s="11">
        <v>387</v>
      </c>
      <c r="JE10" s="11">
        <v>1297</v>
      </c>
      <c r="JF10" s="11">
        <v>0</v>
      </c>
      <c r="JG10" s="11">
        <v>0</v>
      </c>
      <c r="JH10" s="11">
        <v>0</v>
      </c>
      <c r="JI10" s="11">
        <v>0</v>
      </c>
      <c r="JJ10" s="11">
        <v>0</v>
      </c>
      <c r="JK10" s="11">
        <v>0</v>
      </c>
      <c r="JL10" s="11">
        <v>0</v>
      </c>
      <c r="JM10" s="11">
        <v>0</v>
      </c>
      <c r="JN10" s="11">
        <v>0</v>
      </c>
      <c r="JO10" s="11">
        <v>0</v>
      </c>
      <c r="JP10" s="11">
        <v>0</v>
      </c>
      <c r="JQ10" s="11">
        <v>0</v>
      </c>
      <c r="JR10" s="11">
        <v>0</v>
      </c>
      <c r="JS10" s="11">
        <v>0</v>
      </c>
      <c r="JT10" s="11">
        <v>0</v>
      </c>
      <c r="JU10" s="11">
        <v>0</v>
      </c>
      <c r="JV10" s="11">
        <f t="shared" si="8"/>
        <v>6583</v>
      </c>
    </row>
    <row r="11" spans="1:282" x14ac:dyDescent="0.25">
      <c r="A11" s="17" t="s">
        <v>14</v>
      </c>
      <c r="B11" s="230">
        <v>55</v>
      </c>
      <c r="C11" s="230">
        <v>0</v>
      </c>
      <c r="D11" s="230">
        <v>296</v>
      </c>
      <c r="E11" s="230">
        <v>0</v>
      </c>
      <c r="F11" s="230">
        <v>0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  <c r="O11" s="230">
        <v>0</v>
      </c>
      <c r="P11" s="230">
        <v>0</v>
      </c>
      <c r="Q11" s="230">
        <v>0</v>
      </c>
      <c r="R11" s="230">
        <v>0</v>
      </c>
      <c r="S11" s="230">
        <v>0</v>
      </c>
      <c r="T11" s="230">
        <v>0</v>
      </c>
      <c r="U11" s="230">
        <v>0</v>
      </c>
      <c r="V11" s="230">
        <v>0</v>
      </c>
      <c r="W11" s="230">
        <v>77</v>
      </c>
      <c r="X11" s="230">
        <v>0</v>
      </c>
      <c r="Y11" s="230">
        <v>0</v>
      </c>
      <c r="Z11" s="230">
        <v>13</v>
      </c>
      <c r="AA11" s="233">
        <f t="shared" si="0"/>
        <v>441</v>
      </c>
      <c r="AC11" s="234" t="s">
        <v>14</v>
      </c>
      <c r="AD11" s="11">
        <v>73</v>
      </c>
      <c r="AE11" s="11">
        <v>0</v>
      </c>
      <c r="AF11" s="11">
        <v>549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171</v>
      </c>
      <c r="AZ11" s="11">
        <v>0</v>
      </c>
      <c r="BA11" s="11">
        <v>0</v>
      </c>
      <c r="BB11" s="11">
        <v>45</v>
      </c>
      <c r="BC11" s="11">
        <v>838</v>
      </c>
      <c r="BE11" s="234" t="s">
        <v>14</v>
      </c>
      <c r="BF11" s="11">
        <v>63</v>
      </c>
      <c r="BG11" s="11">
        <v>0</v>
      </c>
      <c r="BH11" s="11">
        <v>526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184</v>
      </c>
      <c r="BZ11" s="11">
        <v>0</v>
      </c>
      <c r="CA11" s="11">
        <v>103</v>
      </c>
      <c r="CB11" s="11">
        <f t="shared" si="1"/>
        <v>876</v>
      </c>
      <c r="CC11" s="325"/>
      <c r="CD11" s="325"/>
      <c r="CE11" s="325"/>
      <c r="CG11" s="234" t="s">
        <v>14</v>
      </c>
      <c r="CH11" s="11">
        <v>69</v>
      </c>
      <c r="CI11" s="11">
        <v>0</v>
      </c>
      <c r="CJ11" s="11">
        <v>507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1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</v>
      </c>
      <c r="DA11" s="11">
        <v>0</v>
      </c>
      <c r="DB11" s="11">
        <v>153</v>
      </c>
      <c r="DC11" s="11">
        <v>0</v>
      </c>
      <c r="DD11" s="11">
        <v>82</v>
      </c>
      <c r="DE11" s="11">
        <f t="shared" si="2"/>
        <v>812</v>
      </c>
      <c r="DI11" s="234" t="s">
        <v>14</v>
      </c>
      <c r="DJ11" s="11">
        <v>79</v>
      </c>
      <c r="DK11" s="11">
        <v>0</v>
      </c>
      <c r="DL11" s="11">
        <v>397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  <c r="DS11" s="11">
        <v>0</v>
      </c>
      <c r="DT11" s="11">
        <v>0</v>
      </c>
      <c r="DU11" s="11">
        <v>0</v>
      </c>
      <c r="DV11" s="11">
        <v>0</v>
      </c>
      <c r="DW11" s="11">
        <v>0</v>
      </c>
      <c r="DX11" s="11">
        <v>0</v>
      </c>
      <c r="DY11" s="11">
        <v>0</v>
      </c>
      <c r="DZ11" s="11">
        <v>0</v>
      </c>
      <c r="EA11" s="11">
        <v>0</v>
      </c>
      <c r="EB11" s="11">
        <v>0</v>
      </c>
      <c r="EC11" s="11">
        <v>0</v>
      </c>
      <c r="ED11" s="11">
        <v>181</v>
      </c>
      <c r="EE11" s="11">
        <v>0</v>
      </c>
      <c r="EF11" s="11">
        <v>88</v>
      </c>
      <c r="EG11" s="11">
        <f t="shared" si="3"/>
        <v>745</v>
      </c>
      <c r="EK11" s="234" t="s">
        <v>18</v>
      </c>
      <c r="EL11" s="11">
        <v>118</v>
      </c>
      <c r="EM11" s="11">
        <v>67</v>
      </c>
      <c r="EN11" s="11">
        <v>577</v>
      </c>
      <c r="EO11" s="11">
        <v>16</v>
      </c>
      <c r="EP11" s="11">
        <v>158</v>
      </c>
      <c r="EQ11" s="11">
        <v>81</v>
      </c>
      <c r="ER11" s="11">
        <v>356</v>
      </c>
      <c r="ES11" s="11">
        <v>108</v>
      </c>
      <c r="ET11" s="11">
        <v>1248</v>
      </c>
      <c r="EU11" s="11">
        <v>0</v>
      </c>
      <c r="EV11" s="11">
        <v>0</v>
      </c>
      <c r="EW11" s="11">
        <v>0</v>
      </c>
      <c r="EX11" s="11">
        <v>0</v>
      </c>
      <c r="EY11" s="11">
        <v>0</v>
      </c>
      <c r="EZ11" s="11">
        <v>0</v>
      </c>
      <c r="FA11" s="11">
        <v>0</v>
      </c>
      <c r="FB11" s="11">
        <v>0</v>
      </c>
      <c r="FC11" s="11">
        <v>0</v>
      </c>
      <c r="FD11" s="11">
        <v>0</v>
      </c>
      <c r="FE11" s="11">
        <v>0</v>
      </c>
      <c r="FF11" s="11">
        <v>0</v>
      </c>
      <c r="FG11" s="11">
        <v>0</v>
      </c>
      <c r="FH11" s="11">
        <v>0</v>
      </c>
      <c r="FI11" s="11">
        <f t="shared" si="4"/>
        <v>2729</v>
      </c>
      <c r="FM11" s="234" t="s">
        <v>18</v>
      </c>
      <c r="FN11" s="11">
        <v>143</v>
      </c>
      <c r="FO11" s="11">
        <v>38</v>
      </c>
      <c r="FP11" s="11">
        <v>472</v>
      </c>
      <c r="FQ11" s="11">
        <v>17</v>
      </c>
      <c r="FR11" s="11">
        <v>115</v>
      </c>
      <c r="FS11" s="11">
        <v>47</v>
      </c>
      <c r="FT11" s="11">
        <v>240</v>
      </c>
      <c r="FU11" s="11">
        <v>76</v>
      </c>
      <c r="FV11" s="11">
        <v>861</v>
      </c>
      <c r="FW11" s="11">
        <v>0</v>
      </c>
      <c r="FX11" s="11">
        <v>0</v>
      </c>
      <c r="FY11" s="11">
        <v>0</v>
      </c>
      <c r="FZ11" s="11">
        <v>0</v>
      </c>
      <c r="GA11" s="11">
        <v>0</v>
      </c>
      <c r="GB11" s="11">
        <v>0</v>
      </c>
      <c r="GC11" s="11">
        <v>0</v>
      </c>
      <c r="GD11" s="11">
        <v>0</v>
      </c>
      <c r="GE11" s="11">
        <v>0</v>
      </c>
      <c r="GF11" s="11">
        <v>0</v>
      </c>
      <c r="GG11" s="11">
        <v>0</v>
      </c>
      <c r="GH11" s="11">
        <v>0</v>
      </c>
      <c r="GI11" s="11">
        <v>0</v>
      </c>
      <c r="GJ11" s="11">
        <v>0</v>
      </c>
      <c r="GK11" s="11">
        <v>1</v>
      </c>
      <c r="GL11" s="11">
        <v>0</v>
      </c>
      <c r="GM11" s="11">
        <f t="shared" si="5"/>
        <v>2010</v>
      </c>
      <c r="GP11" s="234" t="s">
        <v>18</v>
      </c>
      <c r="GQ11" s="11">
        <v>100</v>
      </c>
      <c r="GR11" s="11">
        <v>35</v>
      </c>
      <c r="GS11" s="11">
        <v>561</v>
      </c>
      <c r="GT11" s="11">
        <v>17</v>
      </c>
      <c r="GU11" s="11">
        <v>117</v>
      </c>
      <c r="GV11" s="11">
        <v>94</v>
      </c>
      <c r="GW11" s="11">
        <v>105</v>
      </c>
      <c r="GX11" s="11">
        <v>73</v>
      </c>
      <c r="GY11" s="11">
        <v>1024</v>
      </c>
      <c r="GZ11" s="11">
        <v>0</v>
      </c>
      <c r="HA11" s="11">
        <v>0</v>
      </c>
      <c r="HB11" s="11">
        <v>0</v>
      </c>
      <c r="HC11" s="11">
        <v>0</v>
      </c>
      <c r="HD11" s="11">
        <v>0</v>
      </c>
      <c r="HE11" s="11">
        <v>0</v>
      </c>
      <c r="HF11" s="11">
        <v>0</v>
      </c>
      <c r="HG11" s="11">
        <v>0</v>
      </c>
      <c r="HH11" s="11">
        <v>0</v>
      </c>
      <c r="HI11" s="11">
        <v>0</v>
      </c>
      <c r="HJ11" s="11">
        <v>0</v>
      </c>
      <c r="HK11" s="11">
        <v>0</v>
      </c>
      <c r="HL11" s="11">
        <v>0</v>
      </c>
      <c r="HM11" s="11">
        <v>0</v>
      </c>
      <c r="HN11" s="11">
        <f t="shared" si="6"/>
        <v>2126</v>
      </c>
      <c r="HQ11" s="234" t="s">
        <v>14</v>
      </c>
      <c r="HR11" s="11">
        <v>80</v>
      </c>
      <c r="HS11" s="11">
        <v>0</v>
      </c>
      <c r="HT11" s="11">
        <v>370</v>
      </c>
      <c r="HU11" s="11">
        <v>0</v>
      </c>
      <c r="HV11" s="11">
        <v>0</v>
      </c>
      <c r="HW11" s="11">
        <v>0</v>
      </c>
      <c r="HX11" s="11">
        <v>3</v>
      </c>
      <c r="HY11" s="11">
        <v>0</v>
      </c>
      <c r="HZ11" s="11">
        <v>0</v>
      </c>
      <c r="IA11" s="11">
        <v>0</v>
      </c>
      <c r="IB11" s="11">
        <v>0</v>
      </c>
      <c r="IC11" s="11">
        <v>0</v>
      </c>
      <c r="ID11" s="11">
        <v>0</v>
      </c>
      <c r="IE11" s="11">
        <v>0</v>
      </c>
      <c r="IF11" s="11">
        <v>0</v>
      </c>
      <c r="IG11" s="11">
        <v>0</v>
      </c>
      <c r="IH11" s="11">
        <v>0</v>
      </c>
      <c r="II11" s="11">
        <v>0</v>
      </c>
      <c r="IJ11" s="11">
        <v>0</v>
      </c>
      <c r="IK11" s="11">
        <v>0</v>
      </c>
      <c r="IL11" s="11">
        <v>0</v>
      </c>
      <c r="IM11" s="11">
        <v>0</v>
      </c>
      <c r="IN11" s="11">
        <v>0</v>
      </c>
      <c r="IO11" s="11">
        <v>103</v>
      </c>
      <c r="IP11" s="11">
        <v>0</v>
      </c>
      <c r="IQ11" s="11">
        <v>0</v>
      </c>
      <c r="IR11" s="11">
        <v>66</v>
      </c>
      <c r="IS11" s="11">
        <f t="shared" si="7"/>
        <v>622</v>
      </c>
      <c r="IV11" s="234" t="s">
        <v>14</v>
      </c>
      <c r="IW11" s="11">
        <v>738</v>
      </c>
      <c r="IX11" s="11">
        <v>0</v>
      </c>
      <c r="IY11" s="11">
        <v>4126</v>
      </c>
      <c r="IZ11" s="11">
        <v>0</v>
      </c>
      <c r="JA11" s="11">
        <v>0</v>
      </c>
      <c r="JB11" s="11">
        <v>0</v>
      </c>
      <c r="JC11" s="11">
        <v>4</v>
      </c>
      <c r="JD11" s="11">
        <v>0</v>
      </c>
      <c r="JE11" s="11">
        <v>0</v>
      </c>
      <c r="JF11" s="11">
        <v>0</v>
      </c>
      <c r="JG11" s="11">
        <v>0</v>
      </c>
      <c r="JH11" s="11">
        <v>0</v>
      </c>
      <c r="JI11" s="11">
        <v>0</v>
      </c>
      <c r="JJ11" s="11">
        <v>1</v>
      </c>
      <c r="JK11" s="11">
        <v>0</v>
      </c>
      <c r="JL11" s="11">
        <v>0</v>
      </c>
      <c r="JM11" s="11">
        <v>0</v>
      </c>
      <c r="JN11" s="11">
        <v>0</v>
      </c>
      <c r="JO11" s="11">
        <v>0</v>
      </c>
      <c r="JP11" s="11">
        <v>0</v>
      </c>
      <c r="JQ11" s="11">
        <v>0</v>
      </c>
      <c r="JR11" s="11">
        <v>0</v>
      </c>
      <c r="JS11" s="11">
        <v>1403</v>
      </c>
      <c r="JT11" s="11">
        <v>0</v>
      </c>
      <c r="JU11" s="11">
        <v>588</v>
      </c>
      <c r="JV11" s="11">
        <f t="shared" si="8"/>
        <v>6860</v>
      </c>
    </row>
    <row r="12" spans="1:282" x14ac:dyDescent="0.25">
      <c r="A12" s="17" t="s">
        <v>17</v>
      </c>
      <c r="B12" s="230">
        <v>108</v>
      </c>
      <c r="C12" s="230">
        <v>1</v>
      </c>
      <c r="D12" s="230">
        <v>572</v>
      </c>
      <c r="E12" s="230">
        <v>0</v>
      </c>
      <c r="F12" s="230">
        <v>59</v>
      </c>
      <c r="G12" s="230">
        <v>209</v>
      </c>
      <c r="H12" s="230">
        <v>30</v>
      </c>
      <c r="I12" s="230">
        <v>15</v>
      </c>
      <c r="J12" s="230">
        <v>439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v>0</v>
      </c>
      <c r="Q12" s="230">
        <v>0</v>
      </c>
      <c r="R12" s="230">
        <v>0</v>
      </c>
      <c r="S12" s="230">
        <v>0</v>
      </c>
      <c r="T12" s="230">
        <v>0</v>
      </c>
      <c r="U12" s="230">
        <v>0</v>
      </c>
      <c r="V12" s="230">
        <v>0</v>
      </c>
      <c r="W12" s="230">
        <v>0</v>
      </c>
      <c r="X12" s="230">
        <v>0</v>
      </c>
      <c r="Y12" s="230">
        <v>0</v>
      </c>
      <c r="Z12" s="230">
        <v>0</v>
      </c>
      <c r="AA12" s="233">
        <f t="shared" si="0"/>
        <v>1433</v>
      </c>
      <c r="AC12" s="234" t="s">
        <v>17</v>
      </c>
      <c r="AD12" s="11">
        <v>116</v>
      </c>
      <c r="AE12" s="11">
        <v>0</v>
      </c>
      <c r="AF12" s="11">
        <v>593</v>
      </c>
      <c r="AG12" s="11">
        <v>0</v>
      </c>
      <c r="AH12" s="11">
        <v>65</v>
      </c>
      <c r="AI12" s="11">
        <v>188</v>
      </c>
      <c r="AJ12" s="11">
        <v>32</v>
      </c>
      <c r="AK12" s="11">
        <v>19</v>
      </c>
      <c r="AL12" s="11">
        <v>508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1521</v>
      </c>
      <c r="BE12" s="234" t="s">
        <v>17</v>
      </c>
      <c r="BF12" s="11">
        <v>131</v>
      </c>
      <c r="BG12" s="11">
        <v>4</v>
      </c>
      <c r="BH12" s="11">
        <v>644</v>
      </c>
      <c r="BI12" s="11">
        <v>72</v>
      </c>
      <c r="BJ12" s="11">
        <v>213</v>
      </c>
      <c r="BK12" s="11">
        <v>35</v>
      </c>
      <c r="BL12" s="11">
        <v>10</v>
      </c>
      <c r="BM12" s="11">
        <v>534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f t="shared" si="1"/>
        <v>1643</v>
      </c>
      <c r="CC12" s="325"/>
      <c r="CD12" s="325"/>
      <c r="CE12" s="325"/>
      <c r="CG12" s="234" t="s">
        <v>17</v>
      </c>
      <c r="CH12" s="11">
        <v>120</v>
      </c>
      <c r="CI12" s="11">
        <v>4</v>
      </c>
      <c r="CJ12" s="11">
        <v>608</v>
      </c>
      <c r="CK12" s="11">
        <v>0</v>
      </c>
      <c r="CL12" s="11">
        <v>85</v>
      </c>
      <c r="CM12" s="11">
        <v>255</v>
      </c>
      <c r="CN12" s="11">
        <v>38</v>
      </c>
      <c r="CO12" s="11">
        <v>24</v>
      </c>
      <c r="CP12" s="11">
        <v>544</v>
      </c>
      <c r="CQ12" s="1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C12" s="11">
        <v>0</v>
      </c>
      <c r="DD12" s="11">
        <v>0</v>
      </c>
      <c r="DE12" s="11">
        <f t="shared" si="2"/>
        <v>1678</v>
      </c>
      <c r="DI12" s="234" t="s">
        <v>17</v>
      </c>
      <c r="DJ12" s="11">
        <v>181</v>
      </c>
      <c r="DK12" s="11">
        <v>6</v>
      </c>
      <c r="DL12" s="11">
        <v>658</v>
      </c>
      <c r="DM12" s="11">
        <v>29</v>
      </c>
      <c r="DN12" s="11">
        <v>121</v>
      </c>
      <c r="DO12" s="11">
        <v>253</v>
      </c>
      <c r="DP12" s="11">
        <v>53</v>
      </c>
      <c r="DQ12" s="11">
        <v>24</v>
      </c>
      <c r="DR12" s="11">
        <v>499</v>
      </c>
      <c r="DS12" s="11">
        <v>0</v>
      </c>
      <c r="DT12" s="11">
        <v>0</v>
      </c>
      <c r="DU12" s="11">
        <v>0</v>
      </c>
      <c r="DV12" s="11">
        <v>0</v>
      </c>
      <c r="DW12" s="11">
        <v>0</v>
      </c>
      <c r="DX12" s="11">
        <v>0</v>
      </c>
      <c r="DY12" s="11">
        <v>0</v>
      </c>
      <c r="DZ12" s="11">
        <v>0</v>
      </c>
      <c r="EA12" s="11">
        <v>0</v>
      </c>
      <c r="EB12" s="11">
        <v>0</v>
      </c>
      <c r="EC12" s="11">
        <v>0</v>
      </c>
      <c r="ED12" s="11">
        <v>0</v>
      </c>
      <c r="EE12" s="11">
        <v>0</v>
      </c>
      <c r="EF12" s="11">
        <v>0</v>
      </c>
      <c r="EG12" s="11">
        <f t="shared" si="3"/>
        <v>1824</v>
      </c>
      <c r="EK12" s="234" t="s">
        <v>20</v>
      </c>
      <c r="EL12" s="11">
        <v>1195</v>
      </c>
      <c r="EM12" s="11">
        <v>1</v>
      </c>
      <c r="EN12" s="11">
        <v>1130</v>
      </c>
      <c r="EO12" s="11">
        <v>0</v>
      </c>
      <c r="EP12" s="11">
        <v>0</v>
      </c>
      <c r="EQ12" s="11">
        <v>0</v>
      </c>
      <c r="ER12" s="11">
        <v>1</v>
      </c>
      <c r="ES12" s="11">
        <v>0</v>
      </c>
      <c r="ET12" s="11">
        <v>0</v>
      </c>
      <c r="EU12" s="11">
        <v>0</v>
      </c>
      <c r="EV12" s="11">
        <v>0</v>
      </c>
      <c r="EW12" s="11">
        <v>0</v>
      </c>
      <c r="EX12" s="11">
        <v>0</v>
      </c>
      <c r="EY12" s="11">
        <v>0</v>
      </c>
      <c r="EZ12" s="11">
        <v>0</v>
      </c>
      <c r="FA12" s="11">
        <v>0</v>
      </c>
      <c r="FB12" s="11">
        <v>0</v>
      </c>
      <c r="FC12" s="11">
        <v>2</v>
      </c>
      <c r="FD12" s="11">
        <v>0</v>
      </c>
      <c r="FE12" s="11">
        <v>0</v>
      </c>
      <c r="FF12" s="11">
        <v>2</v>
      </c>
      <c r="FG12" s="11">
        <v>0</v>
      </c>
      <c r="FH12" s="11">
        <v>0</v>
      </c>
      <c r="FI12" s="11">
        <f t="shared" si="4"/>
        <v>2331</v>
      </c>
      <c r="FM12" s="234" t="s">
        <v>20</v>
      </c>
      <c r="FN12" s="11">
        <v>1139</v>
      </c>
      <c r="FO12" s="11">
        <v>0</v>
      </c>
      <c r="FP12" s="11">
        <v>729</v>
      </c>
      <c r="FQ12" s="11">
        <v>1</v>
      </c>
      <c r="FR12" s="11">
        <v>0</v>
      </c>
      <c r="FS12" s="11">
        <v>0</v>
      </c>
      <c r="FT12" s="11">
        <v>6</v>
      </c>
      <c r="FU12" s="11">
        <v>0</v>
      </c>
      <c r="FV12" s="11">
        <v>0</v>
      </c>
      <c r="FW12" s="11">
        <v>0</v>
      </c>
      <c r="FX12" s="11">
        <v>0</v>
      </c>
      <c r="FY12" s="11">
        <v>0</v>
      </c>
      <c r="FZ12" s="11">
        <v>0</v>
      </c>
      <c r="GA12" s="11">
        <v>0</v>
      </c>
      <c r="GB12" s="11">
        <v>0</v>
      </c>
      <c r="GC12" s="11">
        <v>0</v>
      </c>
      <c r="GD12" s="11">
        <v>0</v>
      </c>
      <c r="GE12" s="11">
        <v>0</v>
      </c>
      <c r="GF12" s="11">
        <v>0</v>
      </c>
      <c r="GG12" s="11">
        <v>0</v>
      </c>
      <c r="GH12" s="11">
        <v>0</v>
      </c>
      <c r="GI12" s="11">
        <v>5</v>
      </c>
      <c r="GJ12" s="11">
        <v>0</v>
      </c>
      <c r="GK12" s="11">
        <v>0</v>
      </c>
      <c r="GL12" s="11">
        <v>0</v>
      </c>
      <c r="GM12" s="11">
        <f t="shared" si="5"/>
        <v>1880</v>
      </c>
      <c r="GP12" s="234" t="s">
        <v>20</v>
      </c>
      <c r="GQ12" s="11">
        <v>1218</v>
      </c>
      <c r="GR12" s="11">
        <v>0</v>
      </c>
      <c r="GS12" s="11">
        <v>793</v>
      </c>
      <c r="GT12" s="11">
        <v>0</v>
      </c>
      <c r="GU12" s="11">
        <v>0</v>
      </c>
      <c r="GV12" s="11">
        <v>0</v>
      </c>
      <c r="GW12" s="11">
        <v>0</v>
      </c>
      <c r="GX12" s="11">
        <v>0</v>
      </c>
      <c r="GY12" s="11">
        <v>0</v>
      </c>
      <c r="GZ12" s="11">
        <v>0</v>
      </c>
      <c r="HA12" s="11">
        <v>0</v>
      </c>
      <c r="HB12" s="11">
        <v>0</v>
      </c>
      <c r="HC12" s="11">
        <v>0</v>
      </c>
      <c r="HD12" s="11">
        <v>0</v>
      </c>
      <c r="HE12" s="11">
        <v>0</v>
      </c>
      <c r="HF12" s="11">
        <v>0</v>
      </c>
      <c r="HG12" s="11">
        <v>0</v>
      </c>
      <c r="HH12" s="11">
        <v>0</v>
      </c>
      <c r="HI12" s="11">
        <v>0</v>
      </c>
      <c r="HJ12" s="11">
        <v>0</v>
      </c>
      <c r="HK12" s="11">
        <v>23</v>
      </c>
      <c r="HL12" s="11">
        <v>0</v>
      </c>
      <c r="HM12" s="11">
        <v>1</v>
      </c>
      <c r="HN12" s="11">
        <f t="shared" si="6"/>
        <v>2035</v>
      </c>
      <c r="HQ12" s="234" t="s">
        <v>17</v>
      </c>
      <c r="HR12" s="11">
        <v>177</v>
      </c>
      <c r="HS12" s="11">
        <v>4</v>
      </c>
      <c r="HT12" s="11">
        <v>558</v>
      </c>
      <c r="HU12" s="11">
        <v>57</v>
      </c>
      <c r="HV12" s="11">
        <v>102</v>
      </c>
      <c r="HW12" s="11">
        <v>164</v>
      </c>
      <c r="HX12" s="11">
        <v>14</v>
      </c>
      <c r="HY12" s="11">
        <v>14</v>
      </c>
      <c r="HZ12" s="11">
        <v>472</v>
      </c>
      <c r="IA12" s="11">
        <v>0</v>
      </c>
      <c r="IB12" s="11">
        <v>0</v>
      </c>
      <c r="IC12" s="11">
        <v>0</v>
      </c>
      <c r="ID12" s="11">
        <v>0</v>
      </c>
      <c r="IE12" s="11">
        <v>0</v>
      </c>
      <c r="IF12" s="11">
        <v>0</v>
      </c>
      <c r="IG12" s="11">
        <v>0</v>
      </c>
      <c r="IH12" s="11">
        <v>0</v>
      </c>
      <c r="II12" s="11">
        <v>0</v>
      </c>
      <c r="IJ12" s="11">
        <v>0</v>
      </c>
      <c r="IK12" s="11">
        <v>0</v>
      </c>
      <c r="IL12" s="11">
        <v>0</v>
      </c>
      <c r="IM12" s="11">
        <v>0</v>
      </c>
      <c r="IN12" s="11">
        <v>0</v>
      </c>
      <c r="IO12" s="11">
        <v>0</v>
      </c>
      <c r="IP12" s="11">
        <v>0</v>
      </c>
      <c r="IQ12" s="11">
        <v>1</v>
      </c>
      <c r="IR12" s="11">
        <v>0</v>
      </c>
      <c r="IS12" s="11">
        <f t="shared" si="7"/>
        <v>1563</v>
      </c>
      <c r="IV12" s="234" t="s">
        <v>17</v>
      </c>
      <c r="IW12" s="11">
        <v>1559</v>
      </c>
      <c r="IX12" s="11">
        <v>50</v>
      </c>
      <c r="IY12" s="11">
        <v>6105</v>
      </c>
      <c r="IZ12" s="11">
        <v>337</v>
      </c>
      <c r="JA12" s="11">
        <v>974</v>
      </c>
      <c r="JB12" s="11">
        <v>2163</v>
      </c>
      <c r="JC12" s="11">
        <v>295</v>
      </c>
      <c r="JD12" s="11">
        <v>185</v>
      </c>
      <c r="JE12" s="11">
        <v>5226</v>
      </c>
      <c r="JF12" s="11">
        <v>0</v>
      </c>
      <c r="JG12" s="11">
        <v>0</v>
      </c>
      <c r="JH12" s="11">
        <v>0</v>
      </c>
      <c r="JI12" s="11">
        <v>5</v>
      </c>
      <c r="JJ12" s="11">
        <v>0</v>
      </c>
      <c r="JK12" s="11">
        <v>0</v>
      </c>
      <c r="JL12" s="11">
        <v>0</v>
      </c>
      <c r="JM12" s="11">
        <v>0</v>
      </c>
      <c r="JN12" s="11">
        <v>0</v>
      </c>
      <c r="JO12" s="11">
        <v>0</v>
      </c>
      <c r="JP12" s="11">
        <v>0</v>
      </c>
      <c r="JQ12" s="11">
        <v>0</v>
      </c>
      <c r="JR12" s="11">
        <v>0</v>
      </c>
      <c r="JS12" s="11">
        <v>0</v>
      </c>
      <c r="JT12" s="11">
        <v>0</v>
      </c>
      <c r="JU12" s="11">
        <v>0</v>
      </c>
      <c r="JV12" s="11">
        <f t="shared" si="8"/>
        <v>16899</v>
      </c>
    </row>
    <row r="13" spans="1:282" x14ac:dyDescent="0.25">
      <c r="A13" s="17" t="s">
        <v>19</v>
      </c>
      <c r="B13" s="230">
        <v>4</v>
      </c>
      <c r="C13" s="230">
        <v>0</v>
      </c>
      <c r="D13" s="230">
        <v>171</v>
      </c>
      <c r="E13" s="230">
        <v>0</v>
      </c>
      <c r="F13" s="230">
        <v>0</v>
      </c>
      <c r="G13" s="230">
        <v>0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  <c r="O13" s="230">
        <v>0</v>
      </c>
      <c r="P13" s="230">
        <v>0</v>
      </c>
      <c r="Q13" s="230">
        <v>0</v>
      </c>
      <c r="R13" s="230">
        <v>0</v>
      </c>
      <c r="S13" s="230">
        <v>0</v>
      </c>
      <c r="T13" s="230">
        <v>0</v>
      </c>
      <c r="U13" s="230">
        <v>0</v>
      </c>
      <c r="V13" s="230">
        <v>0</v>
      </c>
      <c r="W13" s="230">
        <v>0</v>
      </c>
      <c r="X13" s="230">
        <v>0</v>
      </c>
      <c r="Y13" s="230">
        <v>0</v>
      </c>
      <c r="Z13" s="230">
        <v>0</v>
      </c>
      <c r="AA13" s="233">
        <f t="shared" si="0"/>
        <v>175</v>
      </c>
      <c r="AC13" s="234" t="s">
        <v>19</v>
      </c>
      <c r="AD13" s="11">
        <v>5</v>
      </c>
      <c r="AE13" s="11">
        <v>0</v>
      </c>
      <c r="AF13" s="11">
        <v>230</v>
      </c>
      <c r="AG13" s="11">
        <v>0</v>
      </c>
      <c r="AH13" s="11">
        <v>0</v>
      </c>
      <c r="AI13" s="11">
        <v>0</v>
      </c>
      <c r="AJ13" s="11">
        <v>1</v>
      </c>
      <c r="AK13" s="11">
        <v>1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237</v>
      </c>
      <c r="BE13" s="234" t="s">
        <v>19</v>
      </c>
      <c r="BF13" s="11">
        <v>3</v>
      </c>
      <c r="BG13" s="11">
        <v>0</v>
      </c>
      <c r="BH13" s="11">
        <v>264</v>
      </c>
      <c r="BI13" s="11">
        <v>0</v>
      </c>
      <c r="BJ13" s="11">
        <v>0</v>
      </c>
      <c r="BK13" s="11">
        <v>0</v>
      </c>
      <c r="BL13" s="11">
        <v>1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f t="shared" si="1"/>
        <v>268</v>
      </c>
      <c r="CC13" s="325"/>
      <c r="CD13" s="325"/>
      <c r="CE13" s="325"/>
      <c r="CG13" s="234" t="s">
        <v>19</v>
      </c>
      <c r="CH13" s="11">
        <v>8</v>
      </c>
      <c r="CI13" s="11">
        <v>4</v>
      </c>
      <c r="CJ13" s="11">
        <v>322</v>
      </c>
      <c r="CK13" s="11">
        <v>0</v>
      </c>
      <c r="CL13" s="11">
        <v>0</v>
      </c>
      <c r="CM13" s="11">
        <v>0</v>
      </c>
      <c r="CN13" s="11">
        <v>0</v>
      </c>
      <c r="CO13" s="11">
        <v>1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C13" s="11">
        <v>0</v>
      </c>
      <c r="DD13" s="11">
        <v>0</v>
      </c>
      <c r="DE13" s="11">
        <f t="shared" si="2"/>
        <v>335</v>
      </c>
      <c r="DI13" s="234" t="s">
        <v>19</v>
      </c>
      <c r="DJ13" s="11">
        <v>8</v>
      </c>
      <c r="DK13" s="11">
        <v>3</v>
      </c>
      <c r="DL13" s="11">
        <v>391</v>
      </c>
      <c r="DM13" s="11">
        <v>0</v>
      </c>
      <c r="DN13" s="11">
        <v>0</v>
      </c>
      <c r="DO13" s="11">
        <v>0</v>
      </c>
      <c r="DP13" s="11">
        <v>0</v>
      </c>
      <c r="DQ13" s="11">
        <v>1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C13" s="11">
        <v>0</v>
      </c>
      <c r="ED13" s="11">
        <v>0</v>
      </c>
      <c r="EE13" s="11">
        <v>0</v>
      </c>
      <c r="EF13" s="11">
        <v>0</v>
      </c>
      <c r="EG13" s="11">
        <f t="shared" si="3"/>
        <v>403</v>
      </c>
      <c r="EK13" s="234" t="s">
        <v>16</v>
      </c>
      <c r="EL13" s="11">
        <v>0</v>
      </c>
      <c r="EM13" s="11">
        <v>0</v>
      </c>
      <c r="EN13" s="11">
        <v>0</v>
      </c>
      <c r="EO13" s="11">
        <v>12</v>
      </c>
      <c r="EP13" s="11">
        <v>0</v>
      </c>
      <c r="EQ13" s="11">
        <v>0</v>
      </c>
      <c r="ER13" s="11">
        <v>15</v>
      </c>
      <c r="ES13" s="11">
        <v>0</v>
      </c>
      <c r="ET13" s="11">
        <v>0</v>
      </c>
      <c r="EU13" s="11">
        <v>0</v>
      </c>
      <c r="EV13" s="11">
        <v>79</v>
      </c>
      <c r="EW13" s="11">
        <v>1634</v>
      </c>
      <c r="EX13" s="11">
        <v>370</v>
      </c>
      <c r="EY13" s="11">
        <v>14</v>
      </c>
      <c r="EZ13" s="11">
        <v>0</v>
      </c>
      <c r="FA13" s="11">
        <v>0</v>
      </c>
      <c r="FB13" s="11">
        <v>0</v>
      </c>
      <c r="FC13" s="11">
        <v>8</v>
      </c>
      <c r="FD13" s="11">
        <v>0</v>
      </c>
      <c r="FE13" s="11">
        <v>0</v>
      </c>
      <c r="FF13" s="11">
        <v>0</v>
      </c>
      <c r="FG13" s="11">
        <v>1</v>
      </c>
      <c r="FH13" s="11">
        <v>0</v>
      </c>
      <c r="FI13" s="11">
        <f t="shared" si="4"/>
        <v>2133</v>
      </c>
      <c r="FM13" s="234" t="s">
        <v>17</v>
      </c>
      <c r="FN13" s="11">
        <v>172</v>
      </c>
      <c r="FO13" s="11">
        <v>8</v>
      </c>
      <c r="FP13" s="11">
        <v>565</v>
      </c>
      <c r="FQ13" s="11">
        <v>57</v>
      </c>
      <c r="FR13" s="11">
        <v>103</v>
      </c>
      <c r="FS13" s="11">
        <v>219</v>
      </c>
      <c r="FT13" s="11">
        <v>13</v>
      </c>
      <c r="FU13" s="11">
        <v>17</v>
      </c>
      <c r="FV13" s="11">
        <v>489</v>
      </c>
      <c r="FW13" s="11">
        <v>0</v>
      </c>
      <c r="FX13" s="11">
        <v>0</v>
      </c>
      <c r="FY13" s="11">
        <v>0</v>
      </c>
      <c r="FZ13" s="11">
        <v>0</v>
      </c>
      <c r="GA13" s="11">
        <v>0</v>
      </c>
      <c r="GB13" s="11">
        <v>0</v>
      </c>
      <c r="GC13" s="11">
        <v>0</v>
      </c>
      <c r="GD13" s="11">
        <v>0</v>
      </c>
      <c r="GE13" s="11">
        <v>0</v>
      </c>
      <c r="GF13" s="11">
        <v>0</v>
      </c>
      <c r="GG13" s="11">
        <v>0</v>
      </c>
      <c r="GH13" s="11">
        <v>0</v>
      </c>
      <c r="GI13" s="11">
        <v>0</v>
      </c>
      <c r="GJ13" s="11">
        <v>0</v>
      </c>
      <c r="GK13" s="11">
        <v>1</v>
      </c>
      <c r="GL13" s="11">
        <v>0</v>
      </c>
      <c r="GM13" s="11">
        <f t="shared" si="5"/>
        <v>1644</v>
      </c>
      <c r="GP13" s="234" t="s">
        <v>16</v>
      </c>
      <c r="GQ13" s="11">
        <v>0</v>
      </c>
      <c r="GR13" s="11">
        <v>0</v>
      </c>
      <c r="GS13" s="11">
        <v>0</v>
      </c>
      <c r="GT13" s="11">
        <v>3</v>
      </c>
      <c r="GU13" s="11">
        <v>0</v>
      </c>
      <c r="GV13" s="11">
        <v>0</v>
      </c>
      <c r="GW13" s="11">
        <v>21</v>
      </c>
      <c r="GX13" s="11">
        <v>0</v>
      </c>
      <c r="GY13" s="11">
        <v>0</v>
      </c>
      <c r="GZ13" s="11">
        <v>2</v>
      </c>
      <c r="HA13" s="11">
        <v>47</v>
      </c>
      <c r="HB13" s="11">
        <v>1489</v>
      </c>
      <c r="HC13" s="11">
        <v>184</v>
      </c>
      <c r="HD13" s="11">
        <v>39</v>
      </c>
      <c r="HE13" s="11">
        <v>0</v>
      </c>
      <c r="HF13" s="11">
        <v>0</v>
      </c>
      <c r="HG13" s="11">
        <v>0</v>
      </c>
      <c r="HH13" s="11">
        <v>13</v>
      </c>
      <c r="HI13" s="11">
        <v>0</v>
      </c>
      <c r="HJ13" s="11">
        <v>0</v>
      </c>
      <c r="HK13" s="11">
        <v>0</v>
      </c>
      <c r="HL13" s="11">
        <v>0</v>
      </c>
      <c r="HM13" s="11">
        <v>0</v>
      </c>
      <c r="HN13" s="11">
        <f t="shared" si="6"/>
        <v>1798</v>
      </c>
      <c r="HQ13" s="234" t="s">
        <v>19</v>
      </c>
      <c r="HR13" s="11">
        <v>4</v>
      </c>
      <c r="HS13" s="11">
        <v>4</v>
      </c>
      <c r="HT13" s="11">
        <v>222</v>
      </c>
      <c r="HU13" s="11">
        <v>0</v>
      </c>
      <c r="HV13" s="11">
        <v>0</v>
      </c>
      <c r="HW13" s="11">
        <v>0</v>
      </c>
      <c r="HX13" s="11">
        <v>0</v>
      </c>
      <c r="HY13" s="11">
        <v>1</v>
      </c>
      <c r="HZ13" s="11">
        <v>0</v>
      </c>
      <c r="IA13" s="11">
        <v>0</v>
      </c>
      <c r="IB13" s="11">
        <v>0</v>
      </c>
      <c r="IC13" s="11">
        <v>0</v>
      </c>
      <c r="ID13" s="11">
        <v>0</v>
      </c>
      <c r="IE13" s="11">
        <v>0</v>
      </c>
      <c r="IF13" s="11">
        <v>0</v>
      </c>
      <c r="IG13" s="11">
        <v>0</v>
      </c>
      <c r="IH13" s="11">
        <v>0</v>
      </c>
      <c r="II13" s="11">
        <v>0</v>
      </c>
      <c r="IJ13" s="11">
        <v>0</v>
      </c>
      <c r="IK13" s="11">
        <v>0</v>
      </c>
      <c r="IL13" s="11">
        <v>0</v>
      </c>
      <c r="IM13" s="11">
        <v>0</v>
      </c>
      <c r="IN13" s="11">
        <v>0</v>
      </c>
      <c r="IO13" s="11">
        <v>0</v>
      </c>
      <c r="IP13" s="11">
        <v>0</v>
      </c>
      <c r="IQ13" s="11">
        <v>0</v>
      </c>
      <c r="IR13" s="11">
        <v>0</v>
      </c>
      <c r="IS13" s="11">
        <f t="shared" si="7"/>
        <v>231</v>
      </c>
      <c r="IV13" s="234" t="s">
        <v>19</v>
      </c>
      <c r="IW13" s="11">
        <v>62</v>
      </c>
      <c r="IX13" s="11">
        <v>31</v>
      </c>
      <c r="IY13" s="11">
        <v>2649</v>
      </c>
      <c r="IZ13" s="11">
        <v>0</v>
      </c>
      <c r="JA13" s="11">
        <v>0</v>
      </c>
      <c r="JB13" s="11">
        <v>0</v>
      </c>
      <c r="JC13" s="11">
        <v>1</v>
      </c>
      <c r="JD13" s="11">
        <v>20</v>
      </c>
      <c r="JE13" s="11">
        <v>0</v>
      </c>
      <c r="JF13" s="11">
        <v>0</v>
      </c>
      <c r="JG13" s="11">
        <v>0</v>
      </c>
      <c r="JH13" s="11">
        <v>0</v>
      </c>
      <c r="JI13" s="11">
        <v>0</v>
      </c>
      <c r="JJ13" s="11">
        <v>0</v>
      </c>
      <c r="JK13" s="11">
        <v>0</v>
      </c>
      <c r="JL13" s="11">
        <v>0</v>
      </c>
      <c r="JM13" s="11">
        <v>0</v>
      </c>
      <c r="JN13" s="11">
        <v>0</v>
      </c>
      <c r="JO13" s="11">
        <v>0</v>
      </c>
      <c r="JP13" s="11">
        <v>0</v>
      </c>
      <c r="JQ13" s="11">
        <v>0</v>
      </c>
      <c r="JR13" s="11">
        <v>0</v>
      </c>
      <c r="JS13" s="11">
        <v>0</v>
      </c>
      <c r="JT13" s="11">
        <v>0</v>
      </c>
      <c r="JU13" s="11">
        <v>0</v>
      </c>
      <c r="JV13" s="11">
        <f t="shared" si="8"/>
        <v>2763</v>
      </c>
    </row>
    <row r="14" spans="1:282" x14ac:dyDescent="0.25">
      <c r="A14" s="17" t="s">
        <v>21</v>
      </c>
      <c r="B14" s="230">
        <v>204</v>
      </c>
      <c r="C14" s="230">
        <v>6</v>
      </c>
      <c r="D14" s="230">
        <v>944</v>
      </c>
      <c r="E14" s="230">
        <v>0</v>
      </c>
      <c r="F14" s="230">
        <v>0</v>
      </c>
      <c r="G14" s="230">
        <v>0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  <c r="O14" s="230">
        <v>0</v>
      </c>
      <c r="P14" s="230">
        <v>0</v>
      </c>
      <c r="Q14" s="230">
        <v>0</v>
      </c>
      <c r="R14" s="230">
        <v>0</v>
      </c>
      <c r="S14" s="230">
        <v>0</v>
      </c>
      <c r="T14" s="230">
        <v>0</v>
      </c>
      <c r="U14" s="230">
        <v>0</v>
      </c>
      <c r="V14" s="230">
        <v>0</v>
      </c>
      <c r="W14" s="230">
        <v>0</v>
      </c>
      <c r="X14" s="230">
        <v>0</v>
      </c>
      <c r="Y14" s="230">
        <v>0</v>
      </c>
      <c r="Z14" s="230">
        <v>0</v>
      </c>
      <c r="AA14" s="233">
        <f t="shared" si="0"/>
        <v>1154</v>
      </c>
      <c r="AC14" s="234" t="s">
        <v>21</v>
      </c>
      <c r="AD14" s="11">
        <v>227</v>
      </c>
      <c r="AE14" s="11">
        <v>3</v>
      </c>
      <c r="AF14" s="11">
        <v>1121</v>
      </c>
      <c r="AG14" s="11">
        <v>0</v>
      </c>
      <c r="AH14" s="11">
        <v>0</v>
      </c>
      <c r="AI14" s="11">
        <v>0</v>
      </c>
      <c r="AJ14" s="11">
        <v>1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1352</v>
      </c>
      <c r="BE14" s="234" t="s">
        <v>21</v>
      </c>
      <c r="BF14" s="11">
        <v>235</v>
      </c>
      <c r="BG14" s="11">
        <v>4</v>
      </c>
      <c r="BH14" s="11">
        <v>1110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f t="shared" si="1"/>
        <v>1349</v>
      </c>
      <c r="CC14" s="325"/>
      <c r="CD14" s="325"/>
      <c r="CE14" s="325"/>
      <c r="CG14" s="234" t="s">
        <v>21</v>
      </c>
      <c r="CH14" s="11">
        <v>255</v>
      </c>
      <c r="CI14" s="11">
        <v>8</v>
      </c>
      <c r="CJ14" s="11">
        <v>1021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1</v>
      </c>
      <c r="CZ14" s="11">
        <v>0</v>
      </c>
      <c r="DA14" s="11">
        <v>0</v>
      </c>
      <c r="DB14" s="11">
        <v>0</v>
      </c>
      <c r="DC14" s="11">
        <v>0</v>
      </c>
      <c r="DD14" s="11">
        <v>0</v>
      </c>
      <c r="DE14" s="11">
        <f t="shared" si="2"/>
        <v>1285</v>
      </c>
      <c r="DI14" s="234" t="s">
        <v>21</v>
      </c>
      <c r="DJ14" s="11">
        <v>309</v>
      </c>
      <c r="DK14" s="11">
        <v>12</v>
      </c>
      <c r="DL14" s="11">
        <v>1252</v>
      </c>
      <c r="DM14" s="11">
        <v>0</v>
      </c>
      <c r="DN14" s="11">
        <v>0</v>
      </c>
      <c r="DO14" s="11">
        <v>0</v>
      </c>
      <c r="DP14" s="11">
        <v>0</v>
      </c>
      <c r="DQ14" s="11">
        <v>0</v>
      </c>
      <c r="DR14" s="11">
        <v>0</v>
      </c>
      <c r="DS14" s="11">
        <v>0</v>
      </c>
      <c r="DT14" s="11">
        <v>0</v>
      </c>
      <c r="DU14" s="11">
        <v>0</v>
      </c>
      <c r="DV14" s="11">
        <v>0</v>
      </c>
      <c r="DW14" s="11">
        <v>0</v>
      </c>
      <c r="DX14" s="11">
        <v>0</v>
      </c>
      <c r="DY14" s="11">
        <v>0</v>
      </c>
      <c r="DZ14" s="11">
        <v>0</v>
      </c>
      <c r="EA14" s="11">
        <v>0</v>
      </c>
      <c r="EB14" s="11">
        <v>0</v>
      </c>
      <c r="EC14" s="11">
        <v>0</v>
      </c>
      <c r="ED14" s="11">
        <v>0</v>
      </c>
      <c r="EE14" s="11">
        <v>0</v>
      </c>
      <c r="EF14" s="11">
        <v>0</v>
      </c>
      <c r="EG14" s="11">
        <f t="shared" si="3"/>
        <v>1573</v>
      </c>
      <c r="EK14" s="234" t="s">
        <v>17</v>
      </c>
      <c r="EL14" s="11">
        <v>162</v>
      </c>
      <c r="EM14" s="11">
        <v>5</v>
      </c>
      <c r="EN14" s="11">
        <v>629</v>
      </c>
      <c r="EO14" s="11">
        <v>50</v>
      </c>
      <c r="EP14" s="11">
        <v>123</v>
      </c>
      <c r="EQ14" s="11">
        <v>240</v>
      </c>
      <c r="ER14" s="11">
        <v>20</v>
      </c>
      <c r="ES14" s="11">
        <v>21</v>
      </c>
      <c r="ET14" s="11">
        <v>536</v>
      </c>
      <c r="EU14" s="11">
        <v>0</v>
      </c>
      <c r="EV14" s="11">
        <v>0</v>
      </c>
      <c r="EW14" s="11">
        <v>5</v>
      </c>
      <c r="EX14" s="11">
        <v>0</v>
      </c>
      <c r="EY14" s="11">
        <v>0</v>
      </c>
      <c r="EZ14" s="11">
        <v>0</v>
      </c>
      <c r="FA14" s="11">
        <v>0</v>
      </c>
      <c r="FB14" s="11">
        <v>0</v>
      </c>
      <c r="FC14" s="11">
        <v>0</v>
      </c>
      <c r="FD14" s="11">
        <v>0</v>
      </c>
      <c r="FE14" s="11">
        <v>0</v>
      </c>
      <c r="FF14" s="11">
        <v>0</v>
      </c>
      <c r="FG14" s="11">
        <v>0</v>
      </c>
      <c r="FH14" s="11">
        <v>0</v>
      </c>
      <c r="FI14" s="11">
        <f t="shared" si="4"/>
        <v>1791</v>
      </c>
      <c r="FM14" s="234" t="s">
        <v>16</v>
      </c>
      <c r="FN14" s="11">
        <v>0</v>
      </c>
      <c r="FO14" s="11">
        <v>0</v>
      </c>
      <c r="FP14" s="11">
        <v>0</v>
      </c>
      <c r="FQ14" s="11">
        <v>13</v>
      </c>
      <c r="FR14" s="11">
        <v>0</v>
      </c>
      <c r="FS14" s="11">
        <v>0</v>
      </c>
      <c r="FT14" s="11">
        <v>11</v>
      </c>
      <c r="FU14" s="11">
        <v>0</v>
      </c>
      <c r="FV14" s="11">
        <v>0</v>
      </c>
      <c r="FW14" s="11">
        <v>3</v>
      </c>
      <c r="FX14" s="11">
        <v>25</v>
      </c>
      <c r="FY14" s="11">
        <v>1208</v>
      </c>
      <c r="FZ14" s="11">
        <v>263</v>
      </c>
      <c r="GA14" s="11">
        <v>33</v>
      </c>
      <c r="GB14" s="11">
        <v>0</v>
      </c>
      <c r="GC14" s="11">
        <v>0</v>
      </c>
      <c r="GD14" s="11">
        <v>0</v>
      </c>
      <c r="GE14" s="11">
        <v>0</v>
      </c>
      <c r="GF14" s="11">
        <v>25</v>
      </c>
      <c r="GG14" s="11">
        <v>0</v>
      </c>
      <c r="GH14" s="11">
        <v>0</v>
      </c>
      <c r="GI14" s="11">
        <v>0</v>
      </c>
      <c r="GJ14" s="11">
        <v>0</v>
      </c>
      <c r="GK14" s="11">
        <v>0</v>
      </c>
      <c r="GL14" s="11">
        <v>0</v>
      </c>
      <c r="GM14" s="11">
        <f t="shared" si="5"/>
        <v>1581</v>
      </c>
      <c r="GP14" s="234" t="s">
        <v>17</v>
      </c>
      <c r="GQ14" s="11">
        <v>164</v>
      </c>
      <c r="GR14" s="11">
        <v>3</v>
      </c>
      <c r="GS14" s="11">
        <v>656</v>
      </c>
      <c r="GT14" s="11">
        <v>63</v>
      </c>
      <c r="GU14" s="11">
        <v>104</v>
      </c>
      <c r="GV14" s="11">
        <v>219</v>
      </c>
      <c r="GW14" s="11">
        <v>7</v>
      </c>
      <c r="GX14" s="11">
        <v>15</v>
      </c>
      <c r="GY14" s="11">
        <v>504</v>
      </c>
      <c r="GZ14" s="11">
        <v>0</v>
      </c>
      <c r="HA14" s="11">
        <v>0</v>
      </c>
      <c r="HB14" s="11">
        <v>0</v>
      </c>
      <c r="HC14" s="11">
        <v>0</v>
      </c>
      <c r="HD14" s="11">
        <v>0</v>
      </c>
      <c r="HE14" s="11">
        <v>0</v>
      </c>
      <c r="HF14" s="11">
        <v>0</v>
      </c>
      <c r="HG14" s="11">
        <v>0</v>
      </c>
      <c r="HH14" s="11">
        <v>0</v>
      </c>
      <c r="HI14" s="11">
        <v>0</v>
      </c>
      <c r="HJ14" s="11">
        <v>0</v>
      </c>
      <c r="HK14" s="11">
        <v>0</v>
      </c>
      <c r="HL14" s="11">
        <v>0</v>
      </c>
      <c r="HM14" s="11">
        <v>0</v>
      </c>
      <c r="HN14" s="11">
        <f t="shared" si="6"/>
        <v>1735</v>
      </c>
      <c r="HQ14" s="234" t="s">
        <v>21</v>
      </c>
      <c r="HR14" s="11">
        <v>242</v>
      </c>
      <c r="HS14" s="11">
        <v>14</v>
      </c>
      <c r="HT14" s="11">
        <v>701</v>
      </c>
      <c r="HU14" s="11">
        <v>0</v>
      </c>
      <c r="HV14" s="11">
        <v>0</v>
      </c>
      <c r="HW14" s="11">
        <v>0</v>
      </c>
      <c r="HX14" s="11">
        <v>0</v>
      </c>
      <c r="HY14" s="11">
        <v>0</v>
      </c>
      <c r="HZ14" s="11">
        <v>0</v>
      </c>
      <c r="IA14" s="11">
        <v>0</v>
      </c>
      <c r="IB14" s="11">
        <v>0</v>
      </c>
      <c r="IC14" s="11">
        <v>0</v>
      </c>
      <c r="ID14" s="11">
        <v>0</v>
      </c>
      <c r="IE14" s="11">
        <v>0</v>
      </c>
      <c r="IF14" s="11">
        <v>0</v>
      </c>
      <c r="IG14" s="11">
        <v>0</v>
      </c>
      <c r="IH14" s="11">
        <v>0</v>
      </c>
      <c r="II14" s="11">
        <v>0</v>
      </c>
      <c r="IJ14" s="11">
        <v>0</v>
      </c>
      <c r="IK14" s="11">
        <v>0</v>
      </c>
      <c r="IL14" s="11">
        <v>1</v>
      </c>
      <c r="IM14" s="11">
        <v>0</v>
      </c>
      <c r="IN14" s="11">
        <v>0</v>
      </c>
      <c r="IO14" s="11">
        <v>0</v>
      </c>
      <c r="IP14" s="11">
        <v>0</v>
      </c>
      <c r="IQ14" s="11">
        <v>3</v>
      </c>
      <c r="IR14" s="11">
        <v>0</v>
      </c>
      <c r="IS14" s="11">
        <f t="shared" si="7"/>
        <v>961</v>
      </c>
      <c r="IV14" s="234" t="s">
        <v>21</v>
      </c>
      <c r="IW14" s="11">
        <v>2582</v>
      </c>
      <c r="IX14" s="11">
        <v>90</v>
      </c>
      <c r="IY14" s="11">
        <v>9687</v>
      </c>
      <c r="IZ14" s="11">
        <v>0</v>
      </c>
      <c r="JA14" s="11">
        <v>0</v>
      </c>
      <c r="JB14" s="11">
        <v>0</v>
      </c>
      <c r="JC14" s="11">
        <v>2</v>
      </c>
      <c r="JD14" s="11">
        <v>0</v>
      </c>
      <c r="JE14" s="11">
        <v>0</v>
      </c>
      <c r="JF14" s="11">
        <v>0</v>
      </c>
      <c r="JG14" s="11">
        <v>0</v>
      </c>
      <c r="JH14" s="11">
        <v>0</v>
      </c>
      <c r="JI14" s="11">
        <v>0</v>
      </c>
      <c r="JJ14" s="11">
        <v>0</v>
      </c>
      <c r="JK14" s="11">
        <v>0</v>
      </c>
      <c r="JL14" s="11">
        <v>1</v>
      </c>
      <c r="JM14" s="11">
        <v>0</v>
      </c>
      <c r="JN14" s="11">
        <v>0</v>
      </c>
      <c r="JO14" s="11">
        <v>0</v>
      </c>
      <c r="JP14" s="11">
        <v>5</v>
      </c>
      <c r="JQ14" s="11">
        <v>0</v>
      </c>
      <c r="JR14" s="11">
        <v>0</v>
      </c>
      <c r="JS14" s="11">
        <v>2</v>
      </c>
      <c r="JT14" s="11">
        <v>0</v>
      </c>
      <c r="JU14" s="11">
        <v>0</v>
      </c>
      <c r="JV14" s="11">
        <f t="shared" si="8"/>
        <v>12369</v>
      </c>
    </row>
    <row r="15" spans="1:282" x14ac:dyDescent="0.25">
      <c r="A15" s="17" t="s">
        <v>23</v>
      </c>
      <c r="B15" s="230">
        <v>106</v>
      </c>
      <c r="C15" s="230">
        <v>0</v>
      </c>
      <c r="D15" s="230">
        <v>219</v>
      </c>
      <c r="E15" s="230">
        <v>0</v>
      </c>
      <c r="F15" s="230">
        <v>30</v>
      </c>
      <c r="G15" s="230">
        <v>63</v>
      </c>
      <c r="H15" s="230">
        <v>0</v>
      </c>
      <c r="I15" s="230">
        <v>18</v>
      </c>
      <c r="J15" s="230">
        <v>4</v>
      </c>
      <c r="K15" s="230">
        <v>0</v>
      </c>
      <c r="L15" s="230">
        <v>0</v>
      </c>
      <c r="M15" s="230">
        <v>0</v>
      </c>
      <c r="N15" s="230">
        <v>0</v>
      </c>
      <c r="O15" s="230">
        <v>0</v>
      </c>
      <c r="P15" s="230">
        <v>0</v>
      </c>
      <c r="Q15" s="230">
        <v>0</v>
      </c>
      <c r="R15" s="230">
        <v>0</v>
      </c>
      <c r="S15" s="230">
        <v>0</v>
      </c>
      <c r="T15" s="230">
        <v>0</v>
      </c>
      <c r="U15" s="230">
        <v>0</v>
      </c>
      <c r="V15" s="230">
        <v>0</v>
      </c>
      <c r="W15" s="230">
        <v>0</v>
      </c>
      <c r="X15" s="230">
        <v>0</v>
      </c>
      <c r="Y15" s="230">
        <v>1</v>
      </c>
      <c r="Z15" s="230">
        <v>0</v>
      </c>
      <c r="AA15" s="233">
        <f t="shared" si="0"/>
        <v>441</v>
      </c>
      <c r="AC15" s="234" t="s">
        <v>23</v>
      </c>
      <c r="AD15" s="11">
        <v>102</v>
      </c>
      <c r="AE15" s="11">
        <v>0</v>
      </c>
      <c r="AF15" s="11">
        <v>200</v>
      </c>
      <c r="AG15" s="11">
        <v>0</v>
      </c>
      <c r="AH15" s="11">
        <v>34</v>
      </c>
      <c r="AI15" s="11">
        <v>48</v>
      </c>
      <c r="AJ15" s="11">
        <v>0</v>
      </c>
      <c r="AK15" s="11">
        <v>26</v>
      </c>
      <c r="AL15" s="11">
        <v>6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416</v>
      </c>
      <c r="BE15" s="234" t="s">
        <v>23</v>
      </c>
      <c r="BF15" s="11">
        <v>111</v>
      </c>
      <c r="BG15" s="11">
        <v>1</v>
      </c>
      <c r="BH15" s="11">
        <v>200</v>
      </c>
      <c r="BI15" s="11">
        <v>31</v>
      </c>
      <c r="BJ15" s="11">
        <v>73</v>
      </c>
      <c r="BK15" s="11">
        <v>0</v>
      </c>
      <c r="BL15" s="11">
        <v>20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f t="shared" si="1"/>
        <v>436</v>
      </c>
      <c r="CC15" s="325"/>
      <c r="CD15" s="325"/>
      <c r="CE15" s="325"/>
      <c r="CG15" s="234" t="s">
        <v>23</v>
      </c>
      <c r="CH15" s="11">
        <v>124</v>
      </c>
      <c r="CI15" s="11">
        <v>0</v>
      </c>
      <c r="CJ15" s="11">
        <v>161</v>
      </c>
      <c r="CK15" s="11">
        <v>0</v>
      </c>
      <c r="CL15" s="11">
        <v>39</v>
      </c>
      <c r="CM15" s="11">
        <v>88</v>
      </c>
      <c r="CN15" s="11">
        <v>0</v>
      </c>
      <c r="CO15" s="11">
        <v>26</v>
      </c>
      <c r="CP15" s="11">
        <v>1</v>
      </c>
      <c r="CQ15" s="1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f t="shared" si="2"/>
        <v>439</v>
      </c>
      <c r="DI15" s="234" t="s">
        <v>23</v>
      </c>
      <c r="DJ15" s="11">
        <v>136</v>
      </c>
      <c r="DK15" s="11">
        <v>0</v>
      </c>
      <c r="DL15" s="11">
        <v>267</v>
      </c>
      <c r="DM15" s="11">
        <v>0</v>
      </c>
      <c r="DN15" s="11">
        <v>36</v>
      </c>
      <c r="DO15" s="11">
        <v>59</v>
      </c>
      <c r="DP15" s="11">
        <v>0</v>
      </c>
      <c r="DQ15" s="11">
        <v>22</v>
      </c>
      <c r="DR15" s="11">
        <v>3</v>
      </c>
      <c r="DS15" s="11">
        <v>0</v>
      </c>
      <c r="DT15" s="11">
        <v>0</v>
      </c>
      <c r="DU15" s="11">
        <v>0</v>
      </c>
      <c r="DV15" s="11">
        <v>0</v>
      </c>
      <c r="DW15" s="11">
        <v>0</v>
      </c>
      <c r="DX15" s="11">
        <v>0</v>
      </c>
      <c r="DY15" s="11">
        <v>0</v>
      </c>
      <c r="DZ15" s="11">
        <v>0</v>
      </c>
      <c r="EA15" s="11">
        <v>0</v>
      </c>
      <c r="EB15" s="11">
        <v>0</v>
      </c>
      <c r="EC15" s="11">
        <v>0</v>
      </c>
      <c r="ED15" s="11">
        <v>0</v>
      </c>
      <c r="EE15" s="11">
        <v>0</v>
      </c>
      <c r="EF15" s="11">
        <v>0</v>
      </c>
      <c r="EG15" s="11">
        <f t="shared" si="3"/>
        <v>523</v>
      </c>
      <c r="EK15" s="234" t="s">
        <v>22</v>
      </c>
      <c r="EL15" s="11">
        <v>0</v>
      </c>
      <c r="EM15" s="11">
        <v>1671</v>
      </c>
      <c r="EN15" s="11">
        <v>2</v>
      </c>
      <c r="EO15" s="11">
        <v>0</v>
      </c>
      <c r="EP15" s="11">
        <v>3</v>
      </c>
      <c r="EQ15" s="11">
        <v>5</v>
      </c>
      <c r="ER15" s="11">
        <v>0</v>
      </c>
      <c r="ES15" s="11">
        <v>0</v>
      </c>
      <c r="ET15" s="11">
        <v>0</v>
      </c>
      <c r="EU15" s="11">
        <v>0</v>
      </c>
      <c r="EV15" s="11">
        <v>0</v>
      </c>
      <c r="EW15" s="11">
        <v>0</v>
      </c>
      <c r="EX15" s="11">
        <v>0</v>
      </c>
      <c r="EY15" s="11">
        <v>0</v>
      </c>
      <c r="EZ15" s="11">
        <v>0</v>
      </c>
      <c r="FA15" s="11">
        <v>0</v>
      </c>
      <c r="FB15" s="11">
        <v>0</v>
      </c>
      <c r="FC15" s="11">
        <v>0</v>
      </c>
      <c r="FD15" s="11">
        <v>0</v>
      </c>
      <c r="FE15" s="11">
        <v>0</v>
      </c>
      <c r="FF15" s="11">
        <v>0</v>
      </c>
      <c r="FG15" s="11">
        <v>0</v>
      </c>
      <c r="FH15" s="11">
        <v>0</v>
      </c>
      <c r="FI15" s="11">
        <f t="shared" si="4"/>
        <v>1681</v>
      </c>
      <c r="FM15" s="234" t="s">
        <v>22</v>
      </c>
      <c r="FN15" s="11">
        <v>0</v>
      </c>
      <c r="FO15" s="11">
        <v>1492</v>
      </c>
      <c r="FP15" s="11">
        <v>5</v>
      </c>
      <c r="FQ15" s="11">
        <v>0</v>
      </c>
      <c r="FR15" s="11">
        <v>4</v>
      </c>
      <c r="FS15" s="11">
        <v>6</v>
      </c>
      <c r="FT15" s="11">
        <v>1</v>
      </c>
      <c r="FU15" s="11">
        <v>0</v>
      </c>
      <c r="FV15" s="11">
        <v>0</v>
      </c>
      <c r="FW15" s="11">
        <v>0</v>
      </c>
      <c r="FX15" s="11">
        <v>0</v>
      </c>
      <c r="FY15" s="11">
        <v>0</v>
      </c>
      <c r="FZ15" s="11">
        <v>0</v>
      </c>
      <c r="GA15" s="11">
        <v>0</v>
      </c>
      <c r="GB15" s="11">
        <v>0</v>
      </c>
      <c r="GC15" s="11">
        <v>0</v>
      </c>
      <c r="GD15" s="11">
        <v>0</v>
      </c>
      <c r="GE15" s="11">
        <v>0</v>
      </c>
      <c r="GF15" s="11">
        <v>1</v>
      </c>
      <c r="GG15" s="11">
        <v>0</v>
      </c>
      <c r="GH15" s="11">
        <v>0</v>
      </c>
      <c r="GI15" s="11">
        <v>0</v>
      </c>
      <c r="GJ15" s="11">
        <v>0</v>
      </c>
      <c r="GK15" s="11">
        <v>0</v>
      </c>
      <c r="GL15" s="11">
        <v>0</v>
      </c>
      <c r="GM15" s="11">
        <f t="shared" si="5"/>
        <v>1509</v>
      </c>
      <c r="GP15" s="234" t="s">
        <v>22</v>
      </c>
      <c r="GQ15" s="11">
        <v>0</v>
      </c>
      <c r="GR15" s="11">
        <v>1276</v>
      </c>
      <c r="GS15" s="11">
        <v>0</v>
      </c>
      <c r="GT15" s="11">
        <v>0</v>
      </c>
      <c r="GU15" s="11">
        <v>2</v>
      </c>
      <c r="GV15" s="11">
        <v>6</v>
      </c>
      <c r="GW15" s="11">
        <v>0</v>
      </c>
      <c r="GX15" s="11">
        <v>0</v>
      </c>
      <c r="GY15" s="11">
        <v>0</v>
      </c>
      <c r="GZ15" s="11">
        <v>0</v>
      </c>
      <c r="HA15" s="11">
        <v>0</v>
      </c>
      <c r="HB15" s="11">
        <v>0</v>
      </c>
      <c r="HC15" s="11">
        <v>0</v>
      </c>
      <c r="HD15" s="11">
        <v>0</v>
      </c>
      <c r="HE15" s="11">
        <v>0</v>
      </c>
      <c r="HF15" s="11">
        <v>0</v>
      </c>
      <c r="HG15" s="11">
        <v>0</v>
      </c>
      <c r="HH15" s="11">
        <v>0</v>
      </c>
      <c r="HI15" s="11">
        <v>0</v>
      </c>
      <c r="HJ15" s="11">
        <v>0</v>
      </c>
      <c r="HK15" s="11">
        <v>0</v>
      </c>
      <c r="HL15" s="11">
        <v>0</v>
      </c>
      <c r="HM15" s="11">
        <v>0</v>
      </c>
      <c r="HN15" s="11">
        <f t="shared" si="6"/>
        <v>1284</v>
      </c>
      <c r="HQ15" s="234" t="s">
        <v>23</v>
      </c>
      <c r="HR15" s="11">
        <v>108</v>
      </c>
      <c r="HS15" s="11">
        <v>1</v>
      </c>
      <c r="HT15" s="11">
        <v>133</v>
      </c>
      <c r="HU15" s="11">
        <v>0</v>
      </c>
      <c r="HV15" s="11">
        <v>29</v>
      </c>
      <c r="HW15" s="11">
        <v>68</v>
      </c>
      <c r="HX15" s="11">
        <v>1</v>
      </c>
      <c r="HY15" s="11">
        <v>27</v>
      </c>
      <c r="HZ15" s="11">
        <v>5</v>
      </c>
      <c r="IA15" s="11">
        <v>0</v>
      </c>
      <c r="IB15" s="11">
        <v>0</v>
      </c>
      <c r="IC15" s="11">
        <v>0</v>
      </c>
      <c r="ID15" s="11">
        <v>0</v>
      </c>
      <c r="IE15" s="11">
        <v>0</v>
      </c>
      <c r="IF15" s="11">
        <v>0</v>
      </c>
      <c r="IG15" s="11">
        <v>0</v>
      </c>
      <c r="IH15" s="11">
        <v>0</v>
      </c>
      <c r="II15" s="11">
        <v>0</v>
      </c>
      <c r="IJ15" s="11">
        <v>0</v>
      </c>
      <c r="IK15" s="11">
        <v>0</v>
      </c>
      <c r="IL15" s="11">
        <v>0</v>
      </c>
      <c r="IM15" s="11">
        <v>0</v>
      </c>
      <c r="IN15" s="11">
        <v>0</v>
      </c>
      <c r="IO15" s="11">
        <v>0</v>
      </c>
      <c r="IP15" s="11">
        <v>0</v>
      </c>
      <c r="IQ15" s="11">
        <v>0</v>
      </c>
      <c r="IR15" s="11">
        <v>0</v>
      </c>
      <c r="IS15" s="11">
        <f t="shared" si="7"/>
        <v>372</v>
      </c>
      <c r="IV15" s="234" t="s">
        <v>23</v>
      </c>
      <c r="IW15" s="11">
        <v>1244</v>
      </c>
      <c r="IX15" s="11">
        <v>10</v>
      </c>
      <c r="IY15" s="11">
        <v>1861</v>
      </c>
      <c r="IZ15" s="11">
        <v>0</v>
      </c>
      <c r="JA15" s="11">
        <v>317</v>
      </c>
      <c r="JB15" s="11">
        <v>684</v>
      </c>
      <c r="JC15" s="11">
        <v>2</v>
      </c>
      <c r="JD15" s="11">
        <v>257</v>
      </c>
      <c r="JE15" s="11">
        <v>37</v>
      </c>
      <c r="JF15" s="11">
        <v>0</v>
      </c>
      <c r="JG15" s="11">
        <v>0</v>
      </c>
      <c r="JH15" s="11">
        <v>0</v>
      </c>
      <c r="JI15" s="11">
        <v>0</v>
      </c>
      <c r="JJ15" s="11">
        <v>0</v>
      </c>
      <c r="JK15" s="11">
        <v>0</v>
      </c>
      <c r="JL15" s="11">
        <v>1</v>
      </c>
      <c r="JM15" s="11">
        <v>0</v>
      </c>
      <c r="JN15" s="11">
        <v>0</v>
      </c>
      <c r="JO15" s="11">
        <v>0</v>
      </c>
      <c r="JP15" s="11">
        <v>0</v>
      </c>
      <c r="JQ15" s="11">
        <v>0</v>
      </c>
      <c r="JR15" s="11">
        <v>0</v>
      </c>
      <c r="JS15" s="11">
        <v>0</v>
      </c>
      <c r="JT15" s="11">
        <v>0</v>
      </c>
      <c r="JU15" s="11">
        <v>0</v>
      </c>
      <c r="JV15" s="11">
        <f t="shared" si="8"/>
        <v>4413</v>
      </c>
    </row>
    <row r="16" spans="1:282" x14ac:dyDescent="0.25">
      <c r="A16" s="17" t="s">
        <v>24</v>
      </c>
      <c r="B16" s="230">
        <v>63</v>
      </c>
      <c r="C16" s="230">
        <v>0</v>
      </c>
      <c r="D16" s="230">
        <v>146</v>
      </c>
      <c r="E16" s="230">
        <v>0</v>
      </c>
      <c r="F16" s="230">
        <v>4</v>
      </c>
      <c r="G16" s="230">
        <v>0</v>
      </c>
      <c r="H16" s="230">
        <v>1</v>
      </c>
      <c r="I16" s="230">
        <v>3</v>
      </c>
      <c r="J16" s="230">
        <v>6</v>
      </c>
      <c r="K16" s="230">
        <v>0</v>
      </c>
      <c r="L16" s="230">
        <v>0</v>
      </c>
      <c r="M16" s="230">
        <v>0</v>
      </c>
      <c r="N16" s="230">
        <v>0</v>
      </c>
      <c r="O16" s="230">
        <v>0</v>
      </c>
      <c r="P16" s="230">
        <v>0</v>
      </c>
      <c r="Q16" s="230">
        <v>0</v>
      </c>
      <c r="R16" s="230">
        <v>0</v>
      </c>
      <c r="S16" s="230">
        <v>0</v>
      </c>
      <c r="T16" s="230">
        <v>0</v>
      </c>
      <c r="U16" s="230">
        <v>0</v>
      </c>
      <c r="V16" s="230">
        <v>0</v>
      </c>
      <c r="W16" s="230">
        <v>15</v>
      </c>
      <c r="X16" s="230">
        <v>0</v>
      </c>
      <c r="Y16" s="230">
        <v>0</v>
      </c>
      <c r="Z16" s="230">
        <v>0</v>
      </c>
      <c r="AA16" s="233">
        <f t="shared" si="0"/>
        <v>238</v>
      </c>
      <c r="AC16" s="234" t="s">
        <v>24</v>
      </c>
      <c r="AD16" s="11">
        <v>61</v>
      </c>
      <c r="AE16" s="11">
        <v>0</v>
      </c>
      <c r="AF16" s="11">
        <v>138</v>
      </c>
      <c r="AG16" s="11">
        <v>0</v>
      </c>
      <c r="AH16" s="11">
        <v>2</v>
      </c>
      <c r="AI16" s="11">
        <v>0</v>
      </c>
      <c r="AJ16" s="11">
        <v>1</v>
      </c>
      <c r="AK16" s="11">
        <v>3</v>
      </c>
      <c r="AL16" s="11">
        <v>5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16</v>
      </c>
      <c r="AZ16" s="11">
        <v>0</v>
      </c>
      <c r="BA16" s="11">
        <v>0</v>
      </c>
      <c r="BB16" s="11">
        <v>0</v>
      </c>
      <c r="BC16" s="11">
        <v>226</v>
      </c>
      <c r="BE16" s="234" t="s">
        <v>24</v>
      </c>
      <c r="BF16" s="11">
        <v>53</v>
      </c>
      <c r="BG16" s="11">
        <v>0</v>
      </c>
      <c r="BH16" s="11">
        <v>135</v>
      </c>
      <c r="BI16" s="11">
        <v>0</v>
      </c>
      <c r="BJ16" s="11">
        <v>0</v>
      </c>
      <c r="BK16" s="11">
        <v>0</v>
      </c>
      <c r="BL16" s="11">
        <v>1</v>
      </c>
      <c r="BM16" s="11">
        <v>1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9</v>
      </c>
      <c r="BZ16" s="11">
        <v>0</v>
      </c>
      <c r="CA16" s="11">
        <v>0</v>
      </c>
      <c r="CB16" s="11">
        <f t="shared" si="1"/>
        <v>199</v>
      </c>
      <c r="CC16" s="325"/>
      <c r="CD16" s="325"/>
      <c r="CE16" s="325"/>
      <c r="CG16" s="234" t="s">
        <v>24</v>
      </c>
      <c r="CH16" s="11">
        <v>58</v>
      </c>
      <c r="CI16" s="11">
        <v>2</v>
      </c>
      <c r="CJ16" s="11">
        <v>106</v>
      </c>
      <c r="CK16" s="11">
        <v>0</v>
      </c>
      <c r="CL16" s="11">
        <v>2</v>
      </c>
      <c r="CM16" s="11">
        <v>0</v>
      </c>
      <c r="CN16" s="11">
        <v>1</v>
      </c>
      <c r="CO16" s="11">
        <v>7</v>
      </c>
      <c r="CP16" s="11">
        <v>5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>
        <v>0</v>
      </c>
      <c r="DB16" s="11">
        <v>15</v>
      </c>
      <c r="DC16" s="11">
        <v>0</v>
      </c>
      <c r="DD16" s="11">
        <v>0</v>
      </c>
      <c r="DE16" s="11">
        <f t="shared" si="2"/>
        <v>196</v>
      </c>
      <c r="DI16" s="234" t="s">
        <v>24</v>
      </c>
      <c r="DJ16" s="11">
        <v>62</v>
      </c>
      <c r="DK16" s="11">
        <v>0</v>
      </c>
      <c r="DL16" s="11">
        <v>125</v>
      </c>
      <c r="DM16" s="11">
        <v>0</v>
      </c>
      <c r="DN16" s="11">
        <v>0</v>
      </c>
      <c r="DO16" s="11">
        <v>0</v>
      </c>
      <c r="DP16" s="11">
        <v>1</v>
      </c>
      <c r="DQ16" s="11">
        <v>6</v>
      </c>
      <c r="DR16" s="11">
        <v>3</v>
      </c>
      <c r="DS16" s="11">
        <v>0</v>
      </c>
      <c r="DT16" s="11">
        <v>0</v>
      </c>
      <c r="DU16" s="11">
        <v>0</v>
      </c>
      <c r="DV16" s="11">
        <v>0</v>
      </c>
      <c r="DW16" s="11">
        <v>0</v>
      </c>
      <c r="DX16" s="11">
        <v>0</v>
      </c>
      <c r="DY16" s="11">
        <v>0</v>
      </c>
      <c r="DZ16" s="11">
        <v>0</v>
      </c>
      <c r="EA16" s="11">
        <v>0</v>
      </c>
      <c r="EB16" s="11">
        <v>0</v>
      </c>
      <c r="EC16" s="11">
        <v>0</v>
      </c>
      <c r="ED16" s="11">
        <v>18</v>
      </c>
      <c r="EE16" s="11">
        <v>0</v>
      </c>
      <c r="EF16" s="11">
        <v>0</v>
      </c>
      <c r="EG16" s="11">
        <f t="shared" si="3"/>
        <v>215</v>
      </c>
      <c r="EK16" s="234" t="s">
        <v>21</v>
      </c>
      <c r="EL16" s="11">
        <v>277</v>
      </c>
      <c r="EM16" s="11">
        <v>7</v>
      </c>
      <c r="EN16" s="11">
        <v>1095</v>
      </c>
      <c r="EO16" s="11">
        <v>0</v>
      </c>
      <c r="EP16" s="11">
        <v>0</v>
      </c>
      <c r="EQ16" s="11">
        <v>0</v>
      </c>
      <c r="ER16" s="11">
        <v>0</v>
      </c>
      <c r="ES16" s="11">
        <v>0</v>
      </c>
      <c r="ET16" s="11">
        <v>0</v>
      </c>
      <c r="EU16" s="11">
        <v>0</v>
      </c>
      <c r="EV16" s="11">
        <v>0</v>
      </c>
      <c r="EW16" s="11">
        <v>0</v>
      </c>
      <c r="EX16" s="11">
        <v>0</v>
      </c>
      <c r="EY16" s="11">
        <v>0</v>
      </c>
      <c r="EZ16" s="11">
        <v>0</v>
      </c>
      <c r="FA16" s="11">
        <v>0</v>
      </c>
      <c r="FB16" s="11">
        <v>0</v>
      </c>
      <c r="FC16" s="11">
        <v>0</v>
      </c>
      <c r="FD16" s="11">
        <v>0</v>
      </c>
      <c r="FE16" s="11">
        <v>0</v>
      </c>
      <c r="FF16" s="11">
        <v>0</v>
      </c>
      <c r="FG16" s="11">
        <v>0</v>
      </c>
      <c r="FH16" s="11">
        <v>0</v>
      </c>
      <c r="FI16" s="11">
        <f t="shared" si="4"/>
        <v>1379</v>
      </c>
      <c r="FM16" s="234" t="s">
        <v>25</v>
      </c>
      <c r="FN16" s="11">
        <v>10</v>
      </c>
      <c r="FO16" s="11">
        <v>239</v>
      </c>
      <c r="FP16" s="11">
        <v>26</v>
      </c>
      <c r="FQ16" s="11">
        <v>0</v>
      </c>
      <c r="FR16" s="11">
        <v>4</v>
      </c>
      <c r="FS16" s="11">
        <v>3</v>
      </c>
      <c r="FT16" s="11">
        <v>127</v>
      </c>
      <c r="FU16" s="11">
        <v>7</v>
      </c>
      <c r="FV16" s="11">
        <v>703</v>
      </c>
      <c r="FW16" s="11">
        <v>0</v>
      </c>
      <c r="FX16" s="11">
        <v>0</v>
      </c>
      <c r="FY16" s="11">
        <v>0</v>
      </c>
      <c r="FZ16" s="11">
        <v>0</v>
      </c>
      <c r="GA16" s="11">
        <v>0</v>
      </c>
      <c r="GB16" s="11">
        <v>0</v>
      </c>
      <c r="GC16" s="11">
        <v>0</v>
      </c>
      <c r="GD16" s="11">
        <v>0</v>
      </c>
      <c r="GE16" s="11">
        <v>0</v>
      </c>
      <c r="GF16" s="11">
        <v>0</v>
      </c>
      <c r="GG16" s="11">
        <v>0</v>
      </c>
      <c r="GH16" s="11">
        <v>0</v>
      </c>
      <c r="GI16" s="11">
        <v>0</v>
      </c>
      <c r="GJ16" s="11">
        <v>0</v>
      </c>
      <c r="GK16" s="11">
        <v>0</v>
      </c>
      <c r="GL16" s="11">
        <v>0</v>
      </c>
      <c r="GM16" s="11">
        <f t="shared" si="5"/>
        <v>1119</v>
      </c>
      <c r="GP16" s="234" t="s">
        <v>25</v>
      </c>
      <c r="GQ16" s="11">
        <v>7</v>
      </c>
      <c r="GR16" s="11">
        <v>325</v>
      </c>
      <c r="GS16" s="11">
        <v>18</v>
      </c>
      <c r="GT16" s="11">
        <v>0</v>
      </c>
      <c r="GU16" s="11">
        <v>4</v>
      </c>
      <c r="GV16" s="11">
        <v>3</v>
      </c>
      <c r="GW16" s="11">
        <v>41</v>
      </c>
      <c r="GX16" s="11">
        <v>11</v>
      </c>
      <c r="GY16" s="11">
        <v>803</v>
      </c>
      <c r="GZ16" s="11">
        <v>0</v>
      </c>
      <c r="HA16" s="11">
        <v>0</v>
      </c>
      <c r="HB16" s="11">
        <v>0</v>
      </c>
      <c r="HC16" s="11">
        <v>0</v>
      </c>
      <c r="HD16" s="11">
        <v>0</v>
      </c>
      <c r="HE16" s="11">
        <v>0</v>
      </c>
      <c r="HF16" s="11">
        <v>0</v>
      </c>
      <c r="HG16" s="11">
        <v>0</v>
      </c>
      <c r="HH16" s="11">
        <v>0</v>
      </c>
      <c r="HI16" s="11">
        <v>0</v>
      </c>
      <c r="HJ16" s="11">
        <v>0</v>
      </c>
      <c r="HK16" s="11">
        <v>0</v>
      </c>
      <c r="HL16" s="11">
        <v>0</v>
      </c>
      <c r="HM16" s="11">
        <v>0</v>
      </c>
      <c r="HN16" s="11">
        <f t="shared" si="6"/>
        <v>1212</v>
      </c>
      <c r="HQ16" s="234" t="s">
        <v>24</v>
      </c>
      <c r="HR16" s="11">
        <v>64</v>
      </c>
      <c r="HS16" s="11">
        <v>0</v>
      </c>
      <c r="HT16" s="11">
        <v>112</v>
      </c>
      <c r="HU16" s="11">
        <v>0</v>
      </c>
      <c r="HV16" s="11">
        <v>3</v>
      </c>
      <c r="HW16" s="11">
        <v>0</v>
      </c>
      <c r="HX16" s="11">
        <v>0</v>
      </c>
      <c r="HY16" s="11">
        <v>6</v>
      </c>
      <c r="HZ16" s="11">
        <v>20</v>
      </c>
      <c r="IA16" s="11">
        <v>0</v>
      </c>
      <c r="IB16" s="11">
        <v>0</v>
      </c>
      <c r="IC16" s="11">
        <v>0</v>
      </c>
      <c r="ID16" s="11">
        <v>0</v>
      </c>
      <c r="IE16" s="11">
        <v>0</v>
      </c>
      <c r="IF16" s="11">
        <v>0</v>
      </c>
      <c r="IG16" s="11">
        <v>0</v>
      </c>
      <c r="IH16" s="11">
        <v>0</v>
      </c>
      <c r="II16" s="11">
        <v>0</v>
      </c>
      <c r="IJ16" s="11">
        <v>0</v>
      </c>
      <c r="IK16" s="11">
        <v>0</v>
      </c>
      <c r="IL16" s="11">
        <v>0</v>
      </c>
      <c r="IM16" s="11">
        <v>0</v>
      </c>
      <c r="IN16" s="11">
        <v>0</v>
      </c>
      <c r="IO16" s="11">
        <v>14</v>
      </c>
      <c r="IP16" s="11">
        <v>0</v>
      </c>
      <c r="IQ16" s="11">
        <v>0</v>
      </c>
      <c r="IR16" s="11">
        <v>0</v>
      </c>
      <c r="IS16" s="11">
        <f t="shared" si="7"/>
        <v>219</v>
      </c>
      <c r="IV16" s="234" t="s">
        <v>24</v>
      </c>
      <c r="IW16" s="11">
        <v>652</v>
      </c>
      <c r="IX16" s="11">
        <v>4</v>
      </c>
      <c r="IY16" s="11">
        <v>1428</v>
      </c>
      <c r="IZ16" s="11">
        <v>1</v>
      </c>
      <c r="JA16" s="11">
        <v>19</v>
      </c>
      <c r="JB16" s="11">
        <v>0</v>
      </c>
      <c r="JC16" s="11">
        <v>5</v>
      </c>
      <c r="JD16" s="11">
        <v>51</v>
      </c>
      <c r="JE16" s="11">
        <v>106</v>
      </c>
      <c r="JF16" s="11">
        <v>0</v>
      </c>
      <c r="JG16" s="11">
        <v>0</v>
      </c>
      <c r="JH16" s="11">
        <v>0</v>
      </c>
      <c r="JI16" s="11">
        <v>0</v>
      </c>
      <c r="JJ16" s="11">
        <v>0</v>
      </c>
      <c r="JK16" s="11">
        <v>0</v>
      </c>
      <c r="JL16" s="11">
        <v>0</v>
      </c>
      <c r="JM16" s="11">
        <v>0</v>
      </c>
      <c r="JN16" s="11">
        <v>0</v>
      </c>
      <c r="JO16" s="11">
        <v>0</v>
      </c>
      <c r="JP16" s="11">
        <v>0</v>
      </c>
      <c r="JQ16" s="11">
        <v>0</v>
      </c>
      <c r="JR16" s="11">
        <v>0</v>
      </c>
      <c r="JS16" s="11">
        <v>160</v>
      </c>
      <c r="JT16" s="11">
        <v>0</v>
      </c>
      <c r="JU16" s="11">
        <v>0</v>
      </c>
      <c r="JV16" s="11">
        <f t="shared" si="8"/>
        <v>2426</v>
      </c>
    </row>
    <row r="17" spans="1:282" x14ac:dyDescent="0.25">
      <c r="A17" s="17" t="s">
        <v>26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2</v>
      </c>
      <c r="O17" s="230">
        <v>0</v>
      </c>
      <c r="P17" s="230">
        <v>0</v>
      </c>
      <c r="Q17" s="230">
        <v>0</v>
      </c>
      <c r="R17" s="230">
        <v>0</v>
      </c>
      <c r="S17" s="230">
        <v>0</v>
      </c>
      <c r="T17" s="230">
        <v>0</v>
      </c>
      <c r="U17" s="230">
        <v>0</v>
      </c>
      <c r="V17" s="230">
        <v>0</v>
      </c>
      <c r="W17" s="230">
        <v>0</v>
      </c>
      <c r="X17" s="230">
        <v>0</v>
      </c>
      <c r="Y17" s="230">
        <v>0</v>
      </c>
      <c r="Z17" s="230">
        <v>0</v>
      </c>
      <c r="AA17" s="233">
        <f t="shared" si="0"/>
        <v>2</v>
      </c>
      <c r="AC17" s="234" t="s">
        <v>26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2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2</v>
      </c>
      <c r="BE17" s="234" t="s">
        <v>26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2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f t="shared" si="1"/>
        <v>2</v>
      </c>
      <c r="CC17" s="325"/>
      <c r="CD17" s="325"/>
      <c r="CE17" s="325"/>
      <c r="CG17" s="234" t="s">
        <v>26</v>
      </c>
      <c r="CH17" s="11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0</v>
      </c>
      <c r="CR17" s="11">
        <v>0</v>
      </c>
      <c r="CS17" s="11">
        <v>0</v>
      </c>
      <c r="CT17" s="11">
        <v>1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</v>
      </c>
      <c r="DA17" s="11">
        <v>0</v>
      </c>
      <c r="DB17" s="11">
        <v>0</v>
      </c>
      <c r="DC17" s="11">
        <v>0</v>
      </c>
      <c r="DD17" s="11">
        <v>0</v>
      </c>
      <c r="DE17" s="11">
        <f t="shared" si="2"/>
        <v>1</v>
      </c>
      <c r="DI17" s="234" t="s">
        <v>26</v>
      </c>
      <c r="DJ17" s="11">
        <v>0</v>
      </c>
      <c r="DK17" s="11">
        <v>0</v>
      </c>
      <c r="DL17" s="11">
        <v>0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0</v>
      </c>
      <c r="DS17" s="11">
        <v>0</v>
      </c>
      <c r="DT17" s="11">
        <v>0</v>
      </c>
      <c r="DU17" s="11">
        <v>0</v>
      </c>
      <c r="DV17" s="11">
        <v>2</v>
      </c>
      <c r="DW17" s="11">
        <v>0</v>
      </c>
      <c r="DX17" s="11">
        <v>0</v>
      </c>
      <c r="DY17" s="11">
        <v>0</v>
      </c>
      <c r="DZ17" s="11">
        <v>0</v>
      </c>
      <c r="EA17" s="11">
        <v>0</v>
      </c>
      <c r="EB17" s="11">
        <v>0</v>
      </c>
      <c r="EC17" s="11">
        <v>0</v>
      </c>
      <c r="ED17" s="11">
        <v>0</v>
      </c>
      <c r="EE17" s="11">
        <v>0</v>
      </c>
      <c r="EF17" s="11">
        <v>0</v>
      </c>
      <c r="EG17" s="11">
        <f t="shared" si="3"/>
        <v>2</v>
      </c>
      <c r="EK17" s="234" t="s">
        <v>25</v>
      </c>
      <c r="EL17" s="11">
        <v>2</v>
      </c>
      <c r="EM17" s="11">
        <v>200</v>
      </c>
      <c r="EN17" s="11">
        <v>32</v>
      </c>
      <c r="EO17" s="11">
        <v>0</v>
      </c>
      <c r="EP17" s="11">
        <v>5</v>
      </c>
      <c r="EQ17" s="11">
        <v>0</v>
      </c>
      <c r="ER17" s="11">
        <v>147</v>
      </c>
      <c r="ES17" s="11">
        <v>11</v>
      </c>
      <c r="ET17" s="11">
        <v>859</v>
      </c>
      <c r="EU17" s="11">
        <v>0</v>
      </c>
      <c r="EV17" s="11">
        <v>0</v>
      </c>
      <c r="EW17" s="11">
        <v>0</v>
      </c>
      <c r="EX17" s="11">
        <v>0</v>
      </c>
      <c r="EY17" s="11">
        <v>0</v>
      </c>
      <c r="EZ17" s="11">
        <v>0</v>
      </c>
      <c r="FA17" s="11">
        <v>0</v>
      </c>
      <c r="FB17" s="11">
        <v>1</v>
      </c>
      <c r="FC17" s="11">
        <v>0</v>
      </c>
      <c r="FD17" s="11">
        <v>0</v>
      </c>
      <c r="FE17" s="11">
        <v>0</v>
      </c>
      <c r="FF17" s="11">
        <v>0</v>
      </c>
      <c r="FG17" s="11">
        <v>0</v>
      </c>
      <c r="FH17" s="11">
        <v>0</v>
      </c>
      <c r="FI17" s="11">
        <f t="shared" si="4"/>
        <v>1257</v>
      </c>
      <c r="FM17" s="234" t="s">
        <v>28</v>
      </c>
      <c r="FN17" s="11">
        <v>131</v>
      </c>
      <c r="FO17" s="11">
        <v>18</v>
      </c>
      <c r="FP17" s="11">
        <v>544</v>
      </c>
      <c r="FQ17" s="11">
        <v>26</v>
      </c>
      <c r="FR17" s="11">
        <v>68</v>
      </c>
      <c r="FS17" s="11">
        <v>55</v>
      </c>
      <c r="FT17" s="11">
        <v>2</v>
      </c>
      <c r="FU17" s="11">
        <v>53</v>
      </c>
      <c r="FV17" s="11">
        <v>73</v>
      </c>
      <c r="FW17" s="11">
        <v>0</v>
      </c>
      <c r="FX17" s="11">
        <v>0</v>
      </c>
      <c r="FY17" s="11">
        <v>0</v>
      </c>
      <c r="FZ17" s="11">
        <v>0</v>
      </c>
      <c r="GA17" s="11">
        <v>0</v>
      </c>
      <c r="GB17" s="11">
        <v>0</v>
      </c>
      <c r="GC17" s="11">
        <v>0</v>
      </c>
      <c r="GD17" s="11">
        <v>0</v>
      </c>
      <c r="GE17" s="11">
        <v>0</v>
      </c>
      <c r="GF17" s="11">
        <v>0</v>
      </c>
      <c r="GG17" s="11">
        <v>0</v>
      </c>
      <c r="GH17" s="11">
        <v>0</v>
      </c>
      <c r="GI17" s="11">
        <v>0</v>
      </c>
      <c r="GJ17" s="11">
        <v>0</v>
      </c>
      <c r="GK17" s="11">
        <v>2</v>
      </c>
      <c r="GL17" s="11">
        <v>0</v>
      </c>
      <c r="GM17" s="11">
        <f t="shared" si="5"/>
        <v>972</v>
      </c>
      <c r="GP17" s="234" t="s">
        <v>28</v>
      </c>
      <c r="GQ17" s="11">
        <v>165</v>
      </c>
      <c r="GR17" s="11">
        <v>10</v>
      </c>
      <c r="GS17" s="11">
        <v>580</v>
      </c>
      <c r="GT17" s="11">
        <v>44</v>
      </c>
      <c r="GU17" s="11">
        <v>108</v>
      </c>
      <c r="GV17" s="11">
        <v>70</v>
      </c>
      <c r="GW17" s="11">
        <v>0</v>
      </c>
      <c r="GX17" s="11">
        <v>53</v>
      </c>
      <c r="GY17" s="11">
        <v>102</v>
      </c>
      <c r="GZ17" s="11">
        <v>0</v>
      </c>
      <c r="HA17" s="11">
        <v>0</v>
      </c>
      <c r="HB17" s="11">
        <v>0</v>
      </c>
      <c r="HC17" s="11">
        <v>0</v>
      </c>
      <c r="HD17" s="11">
        <v>0</v>
      </c>
      <c r="HE17" s="11">
        <v>0</v>
      </c>
      <c r="HF17" s="11">
        <v>0</v>
      </c>
      <c r="HG17" s="11">
        <v>0</v>
      </c>
      <c r="HH17" s="11">
        <v>0</v>
      </c>
      <c r="HI17" s="11">
        <v>0</v>
      </c>
      <c r="HJ17" s="11">
        <v>0</v>
      </c>
      <c r="HK17" s="11">
        <v>0</v>
      </c>
      <c r="HL17" s="11">
        <v>0</v>
      </c>
      <c r="HM17" s="11">
        <v>0</v>
      </c>
      <c r="HN17" s="11">
        <f t="shared" si="6"/>
        <v>1132</v>
      </c>
      <c r="HQ17" s="234" t="s">
        <v>26</v>
      </c>
      <c r="HR17" s="11">
        <v>0</v>
      </c>
      <c r="HS17" s="11">
        <v>0</v>
      </c>
      <c r="HT17" s="11">
        <v>0</v>
      </c>
      <c r="HU17" s="11">
        <v>0</v>
      </c>
      <c r="HV17" s="11">
        <v>0</v>
      </c>
      <c r="HW17" s="11">
        <v>0</v>
      </c>
      <c r="HX17" s="11">
        <v>0</v>
      </c>
      <c r="HY17" s="11">
        <v>0</v>
      </c>
      <c r="HZ17" s="11">
        <v>0</v>
      </c>
      <c r="IA17" s="11">
        <v>0</v>
      </c>
      <c r="IB17" s="11">
        <v>0</v>
      </c>
      <c r="IC17" s="11">
        <v>0</v>
      </c>
      <c r="ID17" s="11">
        <v>0</v>
      </c>
      <c r="IE17" s="11">
        <v>0</v>
      </c>
      <c r="IF17" s="11">
        <v>2</v>
      </c>
      <c r="IG17" s="11">
        <v>1</v>
      </c>
      <c r="IH17" s="11">
        <v>0</v>
      </c>
      <c r="II17" s="11">
        <v>0</v>
      </c>
      <c r="IJ17" s="11">
        <v>0</v>
      </c>
      <c r="IK17" s="11">
        <v>0</v>
      </c>
      <c r="IL17" s="11">
        <v>0</v>
      </c>
      <c r="IM17" s="11">
        <v>0</v>
      </c>
      <c r="IN17" s="11">
        <v>0</v>
      </c>
      <c r="IO17" s="11">
        <v>0</v>
      </c>
      <c r="IP17" s="11">
        <v>0</v>
      </c>
      <c r="IQ17" s="11">
        <v>0</v>
      </c>
      <c r="IR17" s="11">
        <v>0</v>
      </c>
      <c r="IS17" s="11">
        <f t="shared" si="7"/>
        <v>3</v>
      </c>
      <c r="IV17" s="234" t="s">
        <v>26</v>
      </c>
      <c r="IW17" s="11">
        <v>0</v>
      </c>
      <c r="IX17" s="11">
        <v>0</v>
      </c>
      <c r="IY17" s="11">
        <v>0</v>
      </c>
      <c r="IZ17" s="11">
        <v>0</v>
      </c>
      <c r="JA17" s="11">
        <v>0</v>
      </c>
      <c r="JB17" s="11">
        <v>0</v>
      </c>
      <c r="JC17" s="11">
        <v>0</v>
      </c>
      <c r="JD17" s="11">
        <v>0</v>
      </c>
      <c r="JE17" s="11">
        <v>0</v>
      </c>
      <c r="JF17" s="11">
        <v>0</v>
      </c>
      <c r="JG17" s="11">
        <v>0</v>
      </c>
      <c r="JH17" s="11">
        <v>0</v>
      </c>
      <c r="JI17" s="11">
        <v>0</v>
      </c>
      <c r="JJ17" s="11">
        <v>14</v>
      </c>
      <c r="JK17" s="11">
        <v>1</v>
      </c>
      <c r="JL17" s="11">
        <v>0</v>
      </c>
      <c r="JM17" s="11">
        <v>0</v>
      </c>
      <c r="JN17" s="11">
        <v>0</v>
      </c>
      <c r="JO17" s="11">
        <v>0</v>
      </c>
      <c r="JP17" s="11">
        <v>0</v>
      </c>
      <c r="JQ17" s="11">
        <v>0</v>
      </c>
      <c r="JR17" s="11">
        <v>0</v>
      </c>
      <c r="JS17" s="11">
        <v>0</v>
      </c>
      <c r="JT17" s="11">
        <v>0</v>
      </c>
      <c r="JU17" s="11">
        <v>0</v>
      </c>
      <c r="JV17" s="11">
        <f t="shared" si="8"/>
        <v>15</v>
      </c>
    </row>
    <row r="18" spans="1:282" x14ac:dyDescent="0.25">
      <c r="A18" s="17" t="s">
        <v>27</v>
      </c>
      <c r="B18" s="230">
        <v>5</v>
      </c>
      <c r="C18" s="230">
        <v>0</v>
      </c>
      <c r="D18" s="230">
        <v>2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30">
        <v>0</v>
      </c>
      <c r="Q18" s="230">
        <v>0</v>
      </c>
      <c r="R18" s="230">
        <v>0</v>
      </c>
      <c r="S18" s="230">
        <v>0</v>
      </c>
      <c r="T18" s="230">
        <v>0</v>
      </c>
      <c r="U18" s="230">
        <v>0</v>
      </c>
      <c r="V18" s="230">
        <v>0</v>
      </c>
      <c r="W18" s="230">
        <v>3</v>
      </c>
      <c r="X18" s="230">
        <v>0</v>
      </c>
      <c r="Y18" s="230">
        <v>0</v>
      </c>
      <c r="Z18" s="230">
        <v>0</v>
      </c>
      <c r="AA18" s="233">
        <f t="shared" si="0"/>
        <v>10</v>
      </c>
      <c r="AC18" s="234" t="s">
        <v>27</v>
      </c>
      <c r="AD18" s="11">
        <v>7</v>
      </c>
      <c r="AE18" s="11">
        <v>0</v>
      </c>
      <c r="AF18" s="11">
        <v>4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11</v>
      </c>
      <c r="BE18" s="234" t="s">
        <v>27</v>
      </c>
      <c r="BF18" s="11">
        <v>9</v>
      </c>
      <c r="BG18" s="11">
        <v>0</v>
      </c>
      <c r="BH18" s="11">
        <v>6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1</v>
      </c>
      <c r="BZ18" s="11">
        <v>0</v>
      </c>
      <c r="CA18" s="11">
        <v>0</v>
      </c>
      <c r="CB18" s="11">
        <f t="shared" si="1"/>
        <v>16</v>
      </c>
      <c r="CC18" s="325"/>
      <c r="CD18" s="325"/>
      <c r="CE18" s="325"/>
      <c r="CG18" s="234" t="s">
        <v>27</v>
      </c>
      <c r="CH18" s="11">
        <v>7</v>
      </c>
      <c r="CI18" s="11">
        <v>0</v>
      </c>
      <c r="CJ18" s="11">
        <v>7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1</v>
      </c>
      <c r="DC18" s="11">
        <v>0</v>
      </c>
      <c r="DD18" s="11">
        <v>0</v>
      </c>
      <c r="DE18" s="11">
        <f t="shared" si="2"/>
        <v>15</v>
      </c>
      <c r="DI18" s="234" t="s">
        <v>27</v>
      </c>
      <c r="DJ18" s="11">
        <v>9</v>
      </c>
      <c r="DK18" s="11">
        <v>0</v>
      </c>
      <c r="DL18" s="11">
        <v>7</v>
      </c>
      <c r="DM18" s="11">
        <v>0</v>
      </c>
      <c r="DN18" s="11">
        <v>0</v>
      </c>
      <c r="DO18" s="11">
        <v>0</v>
      </c>
      <c r="DP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C18" s="11">
        <v>0</v>
      </c>
      <c r="ED18" s="11">
        <v>1</v>
      </c>
      <c r="EE18" s="11">
        <v>0</v>
      </c>
      <c r="EF18" s="11">
        <v>0</v>
      </c>
      <c r="EG18" s="11">
        <f t="shared" si="3"/>
        <v>17</v>
      </c>
      <c r="EK18" s="234" t="s">
        <v>31</v>
      </c>
      <c r="EL18" s="11">
        <v>328</v>
      </c>
      <c r="EM18" s="11">
        <v>1</v>
      </c>
      <c r="EN18" s="11">
        <v>446</v>
      </c>
      <c r="EO18" s="11">
        <v>0</v>
      </c>
      <c r="EP18" s="11">
        <v>10</v>
      </c>
      <c r="EQ18" s="11">
        <v>254</v>
      </c>
      <c r="ER18" s="11">
        <v>1</v>
      </c>
      <c r="ES18" s="11">
        <v>51</v>
      </c>
      <c r="ET18" s="11">
        <v>5</v>
      </c>
      <c r="EU18" s="11">
        <v>0</v>
      </c>
      <c r="EV18" s="11">
        <v>0</v>
      </c>
      <c r="EW18" s="11">
        <v>0</v>
      </c>
      <c r="EX18" s="11">
        <v>0</v>
      </c>
      <c r="EY18" s="11">
        <v>0</v>
      </c>
      <c r="EZ18" s="11">
        <v>0</v>
      </c>
      <c r="FA18" s="11">
        <v>0</v>
      </c>
      <c r="FB18" s="11">
        <v>0</v>
      </c>
      <c r="FC18" s="11">
        <v>0</v>
      </c>
      <c r="FD18" s="11">
        <v>0</v>
      </c>
      <c r="FE18" s="11">
        <v>0</v>
      </c>
      <c r="FF18" s="11">
        <v>0</v>
      </c>
      <c r="FG18" s="11">
        <v>0</v>
      </c>
      <c r="FH18" s="11">
        <v>2</v>
      </c>
      <c r="FI18" s="11">
        <f t="shared" si="4"/>
        <v>1098</v>
      </c>
      <c r="FM18" s="234" t="s">
        <v>31</v>
      </c>
      <c r="FN18" s="11">
        <v>327</v>
      </c>
      <c r="FO18" s="11">
        <v>1</v>
      </c>
      <c r="FP18" s="11">
        <v>293</v>
      </c>
      <c r="FQ18" s="11">
        <v>0</v>
      </c>
      <c r="FR18" s="11">
        <v>7</v>
      </c>
      <c r="FS18" s="11">
        <v>237</v>
      </c>
      <c r="FT18" s="11">
        <v>1</v>
      </c>
      <c r="FU18" s="11">
        <v>61</v>
      </c>
      <c r="FV18" s="11">
        <v>2</v>
      </c>
      <c r="FW18" s="11">
        <v>0</v>
      </c>
      <c r="FX18" s="11">
        <v>0</v>
      </c>
      <c r="FY18" s="11">
        <v>0</v>
      </c>
      <c r="FZ18" s="11">
        <v>0</v>
      </c>
      <c r="GA18" s="11">
        <v>0</v>
      </c>
      <c r="GB18" s="11">
        <v>0</v>
      </c>
      <c r="GC18" s="11">
        <v>0</v>
      </c>
      <c r="GD18" s="11">
        <v>0</v>
      </c>
      <c r="GE18" s="11">
        <v>0</v>
      </c>
      <c r="GF18" s="11">
        <v>0</v>
      </c>
      <c r="GG18" s="11">
        <v>0</v>
      </c>
      <c r="GH18" s="11">
        <v>0</v>
      </c>
      <c r="GI18" s="11">
        <v>0</v>
      </c>
      <c r="GJ18" s="11">
        <v>0</v>
      </c>
      <c r="GK18" s="11">
        <v>1</v>
      </c>
      <c r="GL18" s="11">
        <v>3</v>
      </c>
      <c r="GM18" s="11">
        <f t="shared" si="5"/>
        <v>933</v>
      </c>
      <c r="GP18" s="234" t="s">
        <v>31</v>
      </c>
      <c r="GQ18" s="11">
        <v>379</v>
      </c>
      <c r="GR18" s="11">
        <v>0</v>
      </c>
      <c r="GS18" s="11">
        <v>402</v>
      </c>
      <c r="GT18" s="11">
        <v>0</v>
      </c>
      <c r="GU18" s="11">
        <v>6</v>
      </c>
      <c r="GV18" s="11">
        <v>228</v>
      </c>
      <c r="GW18" s="11">
        <v>1</v>
      </c>
      <c r="GX18" s="11">
        <v>56</v>
      </c>
      <c r="GY18" s="11">
        <v>8</v>
      </c>
      <c r="GZ18" s="11">
        <v>0</v>
      </c>
      <c r="HA18" s="11">
        <v>0</v>
      </c>
      <c r="HB18" s="11">
        <v>0</v>
      </c>
      <c r="HC18" s="11">
        <v>0</v>
      </c>
      <c r="HD18" s="11">
        <v>0</v>
      </c>
      <c r="HE18" s="11">
        <v>0</v>
      </c>
      <c r="HF18" s="11">
        <v>0</v>
      </c>
      <c r="HG18" s="11">
        <v>0</v>
      </c>
      <c r="HH18" s="11">
        <v>0</v>
      </c>
      <c r="HI18" s="11">
        <v>0</v>
      </c>
      <c r="HJ18" s="11">
        <v>0</v>
      </c>
      <c r="HK18" s="11">
        <v>0</v>
      </c>
      <c r="HL18" s="11">
        <v>0</v>
      </c>
      <c r="HM18" s="11">
        <v>6</v>
      </c>
      <c r="HN18" s="11">
        <f t="shared" si="6"/>
        <v>1086</v>
      </c>
      <c r="HQ18" s="234" t="s">
        <v>27</v>
      </c>
      <c r="HR18" s="11">
        <v>6</v>
      </c>
      <c r="HS18" s="11">
        <v>0</v>
      </c>
      <c r="HT18" s="11">
        <v>7</v>
      </c>
      <c r="HU18" s="11">
        <v>0</v>
      </c>
      <c r="HV18" s="11">
        <v>0</v>
      </c>
      <c r="HW18" s="11">
        <v>0</v>
      </c>
      <c r="HX18" s="11">
        <v>0</v>
      </c>
      <c r="HY18" s="11">
        <v>0</v>
      </c>
      <c r="HZ18" s="11">
        <v>0</v>
      </c>
      <c r="IA18" s="11">
        <v>0</v>
      </c>
      <c r="IB18" s="11">
        <v>0</v>
      </c>
      <c r="IC18" s="11">
        <v>0</v>
      </c>
      <c r="ID18" s="11">
        <v>0</v>
      </c>
      <c r="IE18" s="11">
        <v>0</v>
      </c>
      <c r="IF18" s="11">
        <v>0</v>
      </c>
      <c r="IG18" s="11">
        <v>0</v>
      </c>
      <c r="IH18" s="11">
        <v>0</v>
      </c>
      <c r="II18" s="11">
        <v>0</v>
      </c>
      <c r="IJ18" s="11">
        <v>0</v>
      </c>
      <c r="IK18" s="11">
        <v>0</v>
      </c>
      <c r="IL18" s="11">
        <v>0</v>
      </c>
      <c r="IM18" s="11">
        <v>0</v>
      </c>
      <c r="IN18" s="11">
        <v>0</v>
      </c>
      <c r="IO18" s="11">
        <v>0</v>
      </c>
      <c r="IP18" s="11">
        <v>0</v>
      </c>
      <c r="IQ18" s="11">
        <v>0</v>
      </c>
      <c r="IR18" s="11">
        <v>0</v>
      </c>
      <c r="IS18" s="11">
        <f t="shared" si="7"/>
        <v>13</v>
      </c>
      <c r="IV18" s="234" t="s">
        <v>27</v>
      </c>
      <c r="IW18" s="11">
        <v>81</v>
      </c>
      <c r="IX18" s="11">
        <v>0</v>
      </c>
      <c r="IY18" s="11">
        <v>54</v>
      </c>
      <c r="IZ18" s="11">
        <v>0</v>
      </c>
      <c r="JA18" s="11">
        <v>0</v>
      </c>
      <c r="JB18" s="11">
        <v>0</v>
      </c>
      <c r="JC18" s="11">
        <v>0</v>
      </c>
      <c r="JD18" s="11">
        <v>0</v>
      </c>
      <c r="JE18" s="11">
        <v>0</v>
      </c>
      <c r="JF18" s="11">
        <v>0</v>
      </c>
      <c r="JG18" s="11">
        <v>0</v>
      </c>
      <c r="JH18" s="11">
        <v>0</v>
      </c>
      <c r="JI18" s="11">
        <v>0</v>
      </c>
      <c r="JJ18" s="11">
        <v>1</v>
      </c>
      <c r="JK18" s="11">
        <v>0</v>
      </c>
      <c r="JL18" s="11">
        <v>0</v>
      </c>
      <c r="JM18" s="11">
        <v>0</v>
      </c>
      <c r="JN18" s="11">
        <v>0</v>
      </c>
      <c r="JO18" s="11">
        <v>0</v>
      </c>
      <c r="JP18" s="11">
        <v>0</v>
      </c>
      <c r="JQ18" s="11">
        <v>0</v>
      </c>
      <c r="JR18" s="11">
        <v>0</v>
      </c>
      <c r="JS18" s="11">
        <v>9</v>
      </c>
      <c r="JT18" s="11">
        <v>0</v>
      </c>
      <c r="JU18" s="11">
        <v>0</v>
      </c>
      <c r="JV18" s="11">
        <f t="shared" si="8"/>
        <v>145</v>
      </c>
    </row>
    <row r="19" spans="1:282" x14ac:dyDescent="0.25">
      <c r="A19" s="17" t="s">
        <v>29</v>
      </c>
      <c r="B19" s="230">
        <v>0</v>
      </c>
      <c r="C19" s="230">
        <v>0</v>
      </c>
      <c r="D19" s="230">
        <v>0</v>
      </c>
      <c r="E19" s="230">
        <v>0</v>
      </c>
      <c r="F19" s="230">
        <v>0</v>
      </c>
      <c r="G19" s="230">
        <v>1</v>
      </c>
      <c r="H19" s="230">
        <v>3</v>
      </c>
      <c r="I19" s="230">
        <v>0</v>
      </c>
      <c r="J19" s="230">
        <v>2</v>
      </c>
      <c r="K19" s="230">
        <v>0</v>
      </c>
      <c r="L19" s="230">
        <v>0</v>
      </c>
      <c r="M19" s="230">
        <v>0</v>
      </c>
      <c r="N19" s="230">
        <v>0</v>
      </c>
      <c r="O19" s="230">
        <v>0</v>
      </c>
      <c r="P19" s="230">
        <v>0</v>
      </c>
      <c r="Q19" s="230">
        <v>0</v>
      </c>
      <c r="R19" s="230">
        <v>0</v>
      </c>
      <c r="S19" s="230">
        <v>0</v>
      </c>
      <c r="T19" s="230">
        <v>0</v>
      </c>
      <c r="U19" s="230">
        <v>0</v>
      </c>
      <c r="V19" s="230">
        <v>0</v>
      </c>
      <c r="W19" s="230">
        <v>0</v>
      </c>
      <c r="X19" s="230">
        <v>0</v>
      </c>
      <c r="Y19" s="230">
        <v>0</v>
      </c>
      <c r="Z19" s="230">
        <v>0</v>
      </c>
      <c r="AA19" s="233">
        <f t="shared" si="0"/>
        <v>6</v>
      </c>
      <c r="AC19" s="234" t="s">
        <v>29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4</v>
      </c>
      <c r="AL19" s="11">
        <v>2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6</v>
      </c>
      <c r="BE19" s="234" t="s">
        <v>30</v>
      </c>
      <c r="BF19" s="11">
        <v>38</v>
      </c>
      <c r="BG19" s="11">
        <v>0</v>
      </c>
      <c r="BH19" s="11">
        <v>23</v>
      </c>
      <c r="BI19" s="11">
        <v>0</v>
      </c>
      <c r="BJ19" s="11">
        <v>0</v>
      </c>
      <c r="BK19" s="11">
        <v>0</v>
      </c>
      <c r="BL19" s="11">
        <v>0</v>
      </c>
      <c r="BM19" s="11">
        <v>1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14</v>
      </c>
      <c r="BZ19" s="11">
        <v>0</v>
      </c>
      <c r="CA19" s="11">
        <v>0</v>
      </c>
      <c r="CB19" s="11">
        <f t="shared" si="1"/>
        <v>76</v>
      </c>
      <c r="CC19" s="325"/>
      <c r="CD19" s="325"/>
      <c r="CE19" s="325"/>
      <c r="CG19" s="234" t="s">
        <v>30</v>
      </c>
      <c r="CH19" s="11">
        <v>43</v>
      </c>
      <c r="CI19" s="11">
        <v>0</v>
      </c>
      <c r="CJ19" s="11">
        <v>22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2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24</v>
      </c>
      <c r="DC19" s="11">
        <v>0</v>
      </c>
      <c r="DD19" s="11">
        <v>0</v>
      </c>
      <c r="DE19" s="11">
        <f t="shared" si="2"/>
        <v>91</v>
      </c>
      <c r="DI19" s="234" t="s">
        <v>29</v>
      </c>
      <c r="DJ19" s="11">
        <v>0</v>
      </c>
      <c r="DK19" s="11">
        <v>0</v>
      </c>
      <c r="DL19" s="11">
        <v>0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10</v>
      </c>
      <c r="DS19" s="11">
        <v>0</v>
      </c>
      <c r="DT19" s="11">
        <v>0</v>
      </c>
      <c r="DU19" s="11">
        <v>0</v>
      </c>
      <c r="DV19" s="11">
        <v>0</v>
      </c>
      <c r="DW19" s="11">
        <v>0</v>
      </c>
      <c r="DX19" s="11">
        <v>0</v>
      </c>
      <c r="DY19" s="11">
        <v>0</v>
      </c>
      <c r="DZ19" s="11">
        <v>0</v>
      </c>
      <c r="EA19" s="11">
        <v>0</v>
      </c>
      <c r="EB19" s="11">
        <v>0</v>
      </c>
      <c r="EC19" s="11">
        <v>0</v>
      </c>
      <c r="ED19" s="11">
        <v>0</v>
      </c>
      <c r="EE19" s="11">
        <v>0</v>
      </c>
      <c r="EF19" s="11">
        <v>0</v>
      </c>
      <c r="EG19" s="11">
        <f t="shared" si="3"/>
        <v>10</v>
      </c>
      <c r="EK19" s="234" t="s">
        <v>28</v>
      </c>
      <c r="EL19" s="11">
        <v>104</v>
      </c>
      <c r="EM19" s="11">
        <v>16</v>
      </c>
      <c r="EN19" s="11">
        <v>614</v>
      </c>
      <c r="EO19" s="11">
        <v>23</v>
      </c>
      <c r="EP19" s="11">
        <v>79</v>
      </c>
      <c r="EQ19" s="11">
        <v>62</v>
      </c>
      <c r="ER19" s="11">
        <v>0</v>
      </c>
      <c r="ES19" s="11">
        <v>48</v>
      </c>
      <c r="ET19" s="11">
        <v>122</v>
      </c>
      <c r="EU19" s="11">
        <v>0</v>
      </c>
      <c r="EV19" s="11">
        <v>0</v>
      </c>
      <c r="EW19" s="11">
        <v>0</v>
      </c>
      <c r="EX19" s="11">
        <v>0</v>
      </c>
      <c r="EY19" s="11">
        <v>0</v>
      </c>
      <c r="EZ19" s="11">
        <v>0</v>
      </c>
      <c r="FA19" s="11">
        <v>0</v>
      </c>
      <c r="FB19" s="11">
        <v>0</v>
      </c>
      <c r="FC19" s="11">
        <v>0</v>
      </c>
      <c r="FD19" s="11">
        <v>0</v>
      </c>
      <c r="FE19" s="11">
        <v>0</v>
      </c>
      <c r="FF19" s="11">
        <v>0</v>
      </c>
      <c r="FG19" s="11">
        <v>0</v>
      </c>
      <c r="FH19" s="11">
        <v>0</v>
      </c>
      <c r="FI19" s="11">
        <f t="shared" si="4"/>
        <v>1068</v>
      </c>
      <c r="FM19" s="234" t="s">
        <v>21</v>
      </c>
      <c r="FN19" s="11">
        <v>204</v>
      </c>
      <c r="FO19" s="11">
        <v>4</v>
      </c>
      <c r="FP19" s="11">
        <v>714</v>
      </c>
      <c r="FQ19" s="11">
        <v>0</v>
      </c>
      <c r="FR19" s="11">
        <v>0</v>
      </c>
      <c r="FS19" s="11">
        <v>0</v>
      </c>
      <c r="FT19" s="11">
        <v>0</v>
      </c>
      <c r="FU19" s="11">
        <v>0</v>
      </c>
      <c r="FV19" s="11">
        <v>0</v>
      </c>
      <c r="FW19" s="11">
        <v>0</v>
      </c>
      <c r="FX19" s="11">
        <v>0</v>
      </c>
      <c r="FY19" s="11">
        <v>0</v>
      </c>
      <c r="FZ19" s="11">
        <v>0</v>
      </c>
      <c r="GA19" s="11">
        <v>0</v>
      </c>
      <c r="GB19" s="11">
        <v>0</v>
      </c>
      <c r="GC19" s="11">
        <v>0</v>
      </c>
      <c r="GD19" s="11">
        <v>0</v>
      </c>
      <c r="GE19" s="11">
        <v>0</v>
      </c>
      <c r="GF19" s="11">
        <v>2</v>
      </c>
      <c r="GG19" s="11">
        <v>0</v>
      </c>
      <c r="GH19" s="11">
        <v>0</v>
      </c>
      <c r="GI19" s="11">
        <v>1</v>
      </c>
      <c r="GJ19" s="11">
        <v>0</v>
      </c>
      <c r="GK19" s="11">
        <v>0</v>
      </c>
      <c r="GL19" s="11">
        <v>0</v>
      </c>
      <c r="GM19" s="11">
        <f t="shared" si="5"/>
        <v>925</v>
      </c>
      <c r="GP19" s="234" t="s">
        <v>21</v>
      </c>
      <c r="GQ19" s="11">
        <v>258</v>
      </c>
      <c r="GR19" s="11">
        <v>6</v>
      </c>
      <c r="GS19" s="11">
        <v>700</v>
      </c>
      <c r="GT19" s="11">
        <v>0</v>
      </c>
      <c r="GU19" s="11">
        <v>0</v>
      </c>
      <c r="GV19" s="11">
        <v>0</v>
      </c>
      <c r="GW19" s="11">
        <v>0</v>
      </c>
      <c r="GX19" s="11">
        <v>0</v>
      </c>
      <c r="GY19" s="11">
        <v>0</v>
      </c>
      <c r="GZ19" s="11">
        <v>0</v>
      </c>
      <c r="HA19" s="11">
        <v>0</v>
      </c>
      <c r="HB19" s="11">
        <v>0</v>
      </c>
      <c r="HC19" s="11">
        <v>0</v>
      </c>
      <c r="HD19" s="11">
        <v>0</v>
      </c>
      <c r="HE19" s="11">
        <v>1</v>
      </c>
      <c r="HF19" s="11">
        <v>0</v>
      </c>
      <c r="HG19" s="11">
        <v>0</v>
      </c>
      <c r="HH19" s="11">
        <v>1</v>
      </c>
      <c r="HI19" s="11">
        <v>0</v>
      </c>
      <c r="HJ19" s="11">
        <v>0</v>
      </c>
      <c r="HK19" s="11">
        <v>0</v>
      </c>
      <c r="HL19" s="11">
        <v>0</v>
      </c>
      <c r="HM19" s="11">
        <v>0</v>
      </c>
      <c r="HN19" s="11">
        <f t="shared" si="6"/>
        <v>966</v>
      </c>
      <c r="HQ19" s="234" t="s">
        <v>30</v>
      </c>
      <c r="HR19" s="11">
        <v>39</v>
      </c>
      <c r="HS19" s="11">
        <v>0</v>
      </c>
      <c r="HT19" s="11">
        <v>33</v>
      </c>
      <c r="HU19" s="11">
        <v>0</v>
      </c>
      <c r="HV19" s="11">
        <v>0</v>
      </c>
      <c r="HW19" s="11">
        <v>0</v>
      </c>
      <c r="HX19" s="11">
        <v>1</v>
      </c>
      <c r="HY19" s="11">
        <v>0</v>
      </c>
      <c r="HZ19" s="11">
        <v>0</v>
      </c>
      <c r="IA19" s="11">
        <v>0</v>
      </c>
      <c r="IB19" s="11">
        <v>0</v>
      </c>
      <c r="IC19" s="11">
        <v>0</v>
      </c>
      <c r="ID19" s="11">
        <v>0</v>
      </c>
      <c r="IE19" s="11">
        <v>0</v>
      </c>
      <c r="IF19" s="11">
        <v>0</v>
      </c>
      <c r="IG19" s="11">
        <v>0</v>
      </c>
      <c r="IH19" s="11">
        <v>0</v>
      </c>
      <c r="II19" s="11">
        <v>0</v>
      </c>
      <c r="IJ19" s="11">
        <v>0</v>
      </c>
      <c r="IK19" s="11">
        <v>0</v>
      </c>
      <c r="IL19" s="11">
        <v>0</v>
      </c>
      <c r="IM19" s="11">
        <v>0</v>
      </c>
      <c r="IN19" s="11">
        <v>0</v>
      </c>
      <c r="IO19" s="11">
        <v>32</v>
      </c>
      <c r="IP19" s="11">
        <v>0</v>
      </c>
      <c r="IQ19" s="11">
        <v>0</v>
      </c>
      <c r="IR19" s="11">
        <v>0</v>
      </c>
      <c r="IS19" s="11">
        <f t="shared" si="7"/>
        <v>105</v>
      </c>
      <c r="IV19" s="234" t="s">
        <v>29</v>
      </c>
      <c r="IW19" s="11">
        <v>0</v>
      </c>
      <c r="IX19" s="11">
        <v>0</v>
      </c>
      <c r="IY19" s="11">
        <v>0</v>
      </c>
      <c r="IZ19" s="11">
        <v>0</v>
      </c>
      <c r="JA19" s="11">
        <v>0</v>
      </c>
      <c r="JB19" s="11">
        <v>1</v>
      </c>
      <c r="JC19" s="11">
        <v>3</v>
      </c>
      <c r="JD19" s="11">
        <v>4</v>
      </c>
      <c r="JE19" s="11">
        <v>17</v>
      </c>
      <c r="JF19" s="11">
        <v>0</v>
      </c>
      <c r="JG19" s="11">
        <v>0</v>
      </c>
      <c r="JH19" s="11">
        <v>0</v>
      </c>
      <c r="JI19" s="11">
        <v>0</v>
      </c>
      <c r="JJ19" s="11">
        <v>0</v>
      </c>
      <c r="JK19" s="11">
        <v>0</v>
      </c>
      <c r="JL19" s="11">
        <v>0</v>
      </c>
      <c r="JM19" s="11">
        <v>0</v>
      </c>
      <c r="JN19" s="11">
        <v>0</v>
      </c>
      <c r="JO19" s="11">
        <v>0</v>
      </c>
      <c r="JP19" s="11">
        <v>0</v>
      </c>
      <c r="JQ19" s="11">
        <v>0</v>
      </c>
      <c r="JR19" s="11">
        <v>0</v>
      </c>
      <c r="JS19" s="11">
        <v>0</v>
      </c>
      <c r="JT19" s="11">
        <v>0</v>
      </c>
      <c r="JU19" s="11">
        <v>0</v>
      </c>
      <c r="JV19" s="11">
        <f t="shared" si="8"/>
        <v>25</v>
      </c>
    </row>
    <row r="20" spans="1:282" x14ac:dyDescent="0.25">
      <c r="A20" s="17" t="s">
        <v>30</v>
      </c>
      <c r="B20" s="230">
        <v>38</v>
      </c>
      <c r="C20" s="230">
        <v>0</v>
      </c>
      <c r="D20" s="230">
        <v>19</v>
      </c>
      <c r="E20" s="230">
        <v>0</v>
      </c>
      <c r="F20" s="230">
        <v>1</v>
      </c>
      <c r="G20" s="230">
        <v>0</v>
      </c>
      <c r="H20" s="230">
        <v>0</v>
      </c>
      <c r="I20" s="230">
        <v>0</v>
      </c>
      <c r="J20" s="230">
        <v>2</v>
      </c>
      <c r="K20" s="230">
        <v>0</v>
      </c>
      <c r="L20" s="230">
        <v>0</v>
      </c>
      <c r="M20" s="230">
        <v>0</v>
      </c>
      <c r="N20" s="230">
        <v>0</v>
      </c>
      <c r="O20" s="230">
        <v>0</v>
      </c>
      <c r="P20" s="230">
        <v>0</v>
      </c>
      <c r="Q20" s="230">
        <v>0</v>
      </c>
      <c r="R20" s="230">
        <v>0</v>
      </c>
      <c r="S20" s="230">
        <v>0</v>
      </c>
      <c r="T20" s="230">
        <v>0</v>
      </c>
      <c r="U20" s="230">
        <v>0</v>
      </c>
      <c r="V20" s="230">
        <v>0</v>
      </c>
      <c r="W20" s="230">
        <v>4</v>
      </c>
      <c r="X20" s="230">
        <v>0</v>
      </c>
      <c r="Y20" s="230">
        <v>0</v>
      </c>
      <c r="Z20" s="230">
        <v>0</v>
      </c>
      <c r="AA20" s="233">
        <f t="shared" si="0"/>
        <v>64</v>
      </c>
      <c r="AC20" s="234" t="s">
        <v>30</v>
      </c>
      <c r="AD20" s="11">
        <v>43</v>
      </c>
      <c r="AE20" s="11">
        <v>0</v>
      </c>
      <c r="AF20" s="11">
        <v>26</v>
      </c>
      <c r="AG20" s="11">
        <v>0</v>
      </c>
      <c r="AH20" s="11">
        <v>0</v>
      </c>
      <c r="AI20" s="11">
        <v>0</v>
      </c>
      <c r="AJ20" s="11">
        <v>0</v>
      </c>
      <c r="AK20" s="11">
        <v>7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5</v>
      </c>
      <c r="AZ20" s="11">
        <v>0</v>
      </c>
      <c r="BA20" s="11">
        <v>0</v>
      </c>
      <c r="BB20" s="11">
        <v>0</v>
      </c>
      <c r="BC20" s="11">
        <v>81</v>
      </c>
      <c r="BE20" s="234" t="s">
        <v>18</v>
      </c>
      <c r="BF20" s="11">
        <v>129</v>
      </c>
      <c r="BG20" s="11">
        <v>44</v>
      </c>
      <c r="BH20" s="11">
        <v>604</v>
      </c>
      <c r="BI20" s="11">
        <v>178</v>
      </c>
      <c r="BJ20" s="11">
        <v>92</v>
      </c>
      <c r="BK20" s="11">
        <v>315</v>
      </c>
      <c r="BL20" s="11">
        <v>96</v>
      </c>
      <c r="BM20" s="11">
        <v>1308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f t="shared" si="1"/>
        <v>2766</v>
      </c>
      <c r="CC20" s="325"/>
      <c r="CD20" s="325"/>
      <c r="CE20" s="325"/>
      <c r="CG20" s="234" t="s">
        <v>18</v>
      </c>
      <c r="CH20" s="11">
        <v>131</v>
      </c>
      <c r="CI20" s="11">
        <v>42</v>
      </c>
      <c r="CJ20" s="11">
        <v>546</v>
      </c>
      <c r="CK20" s="11">
        <v>0</v>
      </c>
      <c r="CL20" s="11">
        <v>156</v>
      </c>
      <c r="CM20" s="11">
        <v>91</v>
      </c>
      <c r="CN20" s="11">
        <v>347</v>
      </c>
      <c r="CO20" s="11">
        <v>126</v>
      </c>
      <c r="CP20" s="11">
        <v>1262</v>
      </c>
      <c r="CQ20" s="11">
        <v>0</v>
      </c>
      <c r="CR20" s="11">
        <v>0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1">
        <v>0</v>
      </c>
      <c r="DA20" s="11">
        <v>0</v>
      </c>
      <c r="DB20" s="11">
        <v>0</v>
      </c>
      <c r="DC20" s="11">
        <v>0</v>
      </c>
      <c r="DD20" s="11">
        <v>0</v>
      </c>
      <c r="DE20" s="11">
        <f t="shared" si="2"/>
        <v>2701</v>
      </c>
      <c r="DI20" s="234" t="s">
        <v>30</v>
      </c>
      <c r="DJ20" s="11">
        <v>47</v>
      </c>
      <c r="DK20" s="11">
        <v>0</v>
      </c>
      <c r="DL20" s="11">
        <v>19</v>
      </c>
      <c r="DM20" s="11">
        <v>0</v>
      </c>
      <c r="DN20" s="11">
        <v>0</v>
      </c>
      <c r="DO20" s="11">
        <v>0</v>
      </c>
      <c r="DP20" s="11">
        <v>1</v>
      </c>
      <c r="DQ20" s="11">
        <v>1</v>
      </c>
      <c r="DR20" s="11">
        <v>0</v>
      </c>
      <c r="DS20" s="11">
        <v>0</v>
      </c>
      <c r="DT20" s="11">
        <v>0</v>
      </c>
      <c r="DU20" s="11">
        <v>0</v>
      </c>
      <c r="DV20" s="11">
        <v>0</v>
      </c>
      <c r="DW20" s="11">
        <v>0</v>
      </c>
      <c r="DX20" s="11">
        <v>0</v>
      </c>
      <c r="DY20" s="11">
        <v>0</v>
      </c>
      <c r="DZ20" s="11">
        <v>0</v>
      </c>
      <c r="EA20" s="11">
        <v>0</v>
      </c>
      <c r="EB20" s="11">
        <v>0</v>
      </c>
      <c r="EC20" s="11">
        <v>0</v>
      </c>
      <c r="ED20" s="11">
        <v>22</v>
      </c>
      <c r="EE20" s="11">
        <v>0</v>
      </c>
      <c r="EF20" s="11">
        <v>0</v>
      </c>
      <c r="EG20" s="11">
        <f t="shared" si="3"/>
        <v>90</v>
      </c>
      <c r="EK20" s="234" t="s">
        <v>8</v>
      </c>
      <c r="EL20" s="11">
        <v>78</v>
      </c>
      <c r="EM20" s="11">
        <v>7</v>
      </c>
      <c r="EN20" s="11">
        <v>534</v>
      </c>
      <c r="EO20" s="11">
        <v>3</v>
      </c>
      <c r="EP20" s="11">
        <v>56</v>
      </c>
      <c r="EQ20" s="11">
        <v>35</v>
      </c>
      <c r="ER20" s="11">
        <v>1</v>
      </c>
      <c r="ES20" s="11">
        <v>47</v>
      </c>
      <c r="ET20" s="11">
        <v>26</v>
      </c>
      <c r="EU20" s="11">
        <v>0</v>
      </c>
      <c r="EV20" s="11">
        <v>0</v>
      </c>
      <c r="EW20" s="11">
        <v>0</v>
      </c>
      <c r="EX20" s="11">
        <v>0</v>
      </c>
      <c r="EY20" s="11">
        <v>0</v>
      </c>
      <c r="EZ20" s="11">
        <v>0</v>
      </c>
      <c r="FA20" s="11">
        <v>0</v>
      </c>
      <c r="FB20" s="11">
        <v>0</v>
      </c>
      <c r="FC20" s="11">
        <v>0</v>
      </c>
      <c r="FD20" s="11">
        <v>0</v>
      </c>
      <c r="FE20" s="11">
        <v>0</v>
      </c>
      <c r="FF20" s="11">
        <v>0</v>
      </c>
      <c r="FG20" s="11">
        <v>0</v>
      </c>
      <c r="FH20" s="11">
        <v>0</v>
      </c>
      <c r="FI20" s="11">
        <f t="shared" si="4"/>
        <v>787</v>
      </c>
      <c r="FM20" s="234" t="s">
        <v>8</v>
      </c>
      <c r="FN20" s="11">
        <v>75</v>
      </c>
      <c r="FO20" s="11">
        <v>15</v>
      </c>
      <c r="FP20" s="11">
        <v>306</v>
      </c>
      <c r="FQ20" s="11">
        <v>1</v>
      </c>
      <c r="FR20" s="11">
        <v>43</v>
      </c>
      <c r="FS20" s="11">
        <v>41</v>
      </c>
      <c r="FT20" s="11">
        <v>0</v>
      </c>
      <c r="FU20" s="11">
        <v>45</v>
      </c>
      <c r="FV20" s="11">
        <v>27</v>
      </c>
      <c r="FW20" s="11">
        <v>0</v>
      </c>
      <c r="FX20" s="11">
        <v>0</v>
      </c>
      <c r="FY20" s="11">
        <v>0</v>
      </c>
      <c r="FZ20" s="11">
        <v>0</v>
      </c>
      <c r="GA20" s="11">
        <v>0</v>
      </c>
      <c r="GB20" s="11">
        <v>0</v>
      </c>
      <c r="GC20" s="11">
        <v>0</v>
      </c>
      <c r="GD20" s="11">
        <v>0</v>
      </c>
      <c r="GE20" s="11">
        <v>0</v>
      </c>
      <c r="GF20" s="11">
        <v>0</v>
      </c>
      <c r="GG20" s="11">
        <v>0</v>
      </c>
      <c r="GH20" s="11">
        <v>0</v>
      </c>
      <c r="GI20" s="11">
        <v>0</v>
      </c>
      <c r="GJ20" s="11">
        <v>0</v>
      </c>
      <c r="GK20" s="11">
        <v>4</v>
      </c>
      <c r="GL20" s="11">
        <v>0</v>
      </c>
      <c r="GM20" s="11">
        <f t="shared" si="5"/>
        <v>557</v>
      </c>
      <c r="GP20" s="234" t="s">
        <v>8</v>
      </c>
      <c r="GQ20" s="11">
        <v>54</v>
      </c>
      <c r="GR20" s="11">
        <v>12</v>
      </c>
      <c r="GS20" s="11">
        <v>518</v>
      </c>
      <c r="GT20" s="11">
        <v>2</v>
      </c>
      <c r="GU20" s="11">
        <v>48</v>
      </c>
      <c r="GV20" s="11">
        <v>35</v>
      </c>
      <c r="GW20" s="11">
        <v>0</v>
      </c>
      <c r="GX20" s="11">
        <v>34</v>
      </c>
      <c r="GY20" s="11">
        <v>30</v>
      </c>
      <c r="GZ20" s="11">
        <v>0</v>
      </c>
      <c r="HA20" s="11">
        <v>0</v>
      </c>
      <c r="HB20" s="11">
        <v>0</v>
      </c>
      <c r="HC20" s="11">
        <v>0</v>
      </c>
      <c r="HD20" s="11">
        <v>0</v>
      </c>
      <c r="HE20" s="11">
        <v>0</v>
      </c>
      <c r="HF20" s="11">
        <v>0</v>
      </c>
      <c r="HG20" s="11">
        <v>0</v>
      </c>
      <c r="HH20" s="11">
        <v>0</v>
      </c>
      <c r="HI20" s="11">
        <v>0</v>
      </c>
      <c r="HJ20" s="11">
        <v>0</v>
      </c>
      <c r="HK20" s="11">
        <v>0</v>
      </c>
      <c r="HL20" s="11">
        <v>0</v>
      </c>
      <c r="HM20" s="11">
        <v>0</v>
      </c>
      <c r="HN20" s="11">
        <f t="shared" si="6"/>
        <v>733</v>
      </c>
      <c r="HQ20" s="234" t="s">
        <v>18</v>
      </c>
      <c r="HR20" s="11">
        <v>126</v>
      </c>
      <c r="HS20" s="11">
        <v>35</v>
      </c>
      <c r="HT20" s="11">
        <v>558</v>
      </c>
      <c r="HU20" s="11">
        <v>4</v>
      </c>
      <c r="HV20" s="11">
        <v>115</v>
      </c>
      <c r="HW20" s="11">
        <v>104</v>
      </c>
      <c r="HX20" s="11">
        <v>360</v>
      </c>
      <c r="HY20" s="11">
        <v>85</v>
      </c>
      <c r="HZ20" s="11">
        <v>1072</v>
      </c>
      <c r="IA20" s="11">
        <v>0</v>
      </c>
      <c r="IB20" s="11">
        <v>0</v>
      </c>
      <c r="IC20" s="11">
        <v>0</v>
      </c>
      <c r="ID20" s="11">
        <v>0</v>
      </c>
      <c r="IE20" s="11">
        <v>0</v>
      </c>
      <c r="IF20" s="11">
        <v>0</v>
      </c>
      <c r="IG20" s="11">
        <v>0</v>
      </c>
      <c r="IH20" s="11">
        <v>0</v>
      </c>
      <c r="II20" s="11">
        <v>0</v>
      </c>
      <c r="IJ20" s="11">
        <v>0</v>
      </c>
      <c r="IK20" s="11">
        <v>0</v>
      </c>
      <c r="IL20" s="11">
        <v>0</v>
      </c>
      <c r="IM20" s="11">
        <v>0</v>
      </c>
      <c r="IN20" s="11">
        <v>0</v>
      </c>
      <c r="IO20" s="11">
        <v>0</v>
      </c>
      <c r="IP20" s="11">
        <v>0</v>
      </c>
      <c r="IQ20" s="11">
        <v>2</v>
      </c>
      <c r="IR20" s="11">
        <v>0</v>
      </c>
      <c r="IS20" s="11">
        <f t="shared" si="7"/>
        <v>2461</v>
      </c>
      <c r="IV20" s="234" t="s">
        <v>30</v>
      </c>
      <c r="IW20" s="11">
        <v>462</v>
      </c>
      <c r="IX20" s="11">
        <v>0</v>
      </c>
      <c r="IY20" s="11">
        <v>228</v>
      </c>
      <c r="IZ20" s="11">
        <v>0</v>
      </c>
      <c r="JA20" s="11">
        <v>2</v>
      </c>
      <c r="JB20" s="11">
        <v>0</v>
      </c>
      <c r="JC20" s="11">
        <v>2</v>
      </c>
      <c r="JD20" s="11">
        <v>9</v>
      </c>
      <c r="JE20" s="11">
        <v>5</v>
      </c>
      <c r="JF20" s="11">
        <v>0</v>
      </c>
      <c r="JG20" s="11">
        <v>0</v>
      </c>
      <c r="JH20" s="11">
        <v>0</v>
      </c>
      <c r="JI20" s="11">
        <v>0</v>
      </c>
      <c r="JJ20" s="11">
        <v>0</v>
      </c>
      <c r="JK20" s="11">
        <v>0</v>
      </c>
      <c r="JL20" s="11">
        <v>0</v>
      </c>
      <c r="JM20" s="11">
        <v>0</v>
      </c>
      <c r="JN20" s="11">
        <v>0</v>
      </c>
      <c r="JO20" s="11">
        <v>0</v>
      </c>
      <c r="JP20" s="11">
        <v>0</v>
      </c>
      <c r="JQ20" s="11">
        <v>0</v>
      </c>
      <c r="JR20" s="11">
        <v>0</v>
      </c>
      <c r="JS20" s="11">
        <v>201</v>
      </c>
      <c r="JT20" s="11">
        <v>0</v>
      </c>
      <c r="JU20" s="11">
        <v>0</v>
      </c>
      <c r="JV20" s="11">
        <f t="shared" si="8"/>
        <v>909</v>
      </c>
    </row>
    <row r="21" spans="1:282" x14ac:dyDescent="0.25">
      <c r="A21" s="17" t="s">
        <v>18</v>
      </c>
      <c r="B21" s="230">
        <v>108</v>
      </c>
      <c r="C21" s="230">
        <v>57</v>
      </c>
      <c r="D21" s="230">
        <v>571</v>
      </c>
      <c r="E21" s="230">
        <v>0</v>
      </c>
      <c r="F21" s="230">
        <v>153</v>
      </c>
      <c r="G21" s="230">
        <v>180</v>
      </c>
      <c r="H21" s="230">
        <v>218</v>
      </c>
      <c r="I21" s="230">
        <v>80</v>
      </c>
      <c r="J21" s="230">
        <v>1272</v>
      </c>
      <c r="K21" s="230">
        <v>0</v>
      </c>
      <c r="L21" s="230">
        <v>0</v>
      </c>
      <c r="M21" s="230">
        <v>0</v>
      </c>
      <c r="N21" s="230">
        <v>0</v>
      </c>
      <c r="O21" s="230">
        <v>0</v>
      </c>
      <c r="P21" s="230">
        <v>0</v>
      </c>
      <c r="Q21" s="230">
        <v>0</v>
      </c>
      <c r="R21" s="230">
        <v>0</v>
      </c>
      <c r="S21" s="230">
        <v>0</v>
      </c>
      <c r="T21" s="230">
        <v>0</v>
      </c>
      <c r="U21" s="230">
        <v>0</v>
      </c>
      <c r="V21" s="230">
        <v>0</v>
      </c>
      <c r="W21" s="230">
        <v>0</v>
      </c>
      <c r="X21" s="230">
        <v>0</v>
      </c>
      <c r="Y21" s="230">
        <v>1</v>
      </c>
      <c r="Z21" s="230">
        <v>0</v>
      </c>
      <c r="AA21" s="233">
        <f t="shared" si="0"/>
        <v>2640</v>
      </c>
      <c r="AC21" s="234" t="s">
        <v>18</v>
      </c>
      <c r="AD21" s="11">
        <v>100</v>
      </c>
      <c r="AE21" s="11">
        <v>22</v>
      </c>
      <c r="AF21" s="11">
        <v>660</v>
      </c>
      <c r="AG21" s="11">
        <v>0</v>
      </c>
      <c r="AH21" s="11">
        <v>166</v>
      </c>
      <c r="AI21" s="11">
        <v>66</v>
      </c>
      <c r="AJ21" s="11">
        <v>294</v>
      </c>
      <c r="AK21" s="11">
        <v>94</v>
      </c>
      <c r="AL21" s="11">
        <v>1191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1</v>
      </c>
      <c r="BB21" s="11">
        <v>0</v>
      </c>
      <c r="BC21" s="11">
        <v>2594</v>
      </c>
      <c r="BE21" s="234" t="s">
        <v>11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11</v>
      </c>
      <c r="BO21" s="11">
        <v>6</v>
      </c>
      <c r="BP21" s="11">
        <v>0</v>
      </c>
      <c r="BQ21" s="11">
        <v>3698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f t="shared" si="1"/>
        <v>3715</v>
      </c>
      <c r="CC21" s="325"/>
      <c r="CD21" s="325"/>
      <c r="CE21" s="325"/>
      <c r="CG21" s="234" t="s">
        <v>11</v>
      </c>
      <c r="CH21" s="11">
        <v>0</v>
      </c>
      <c r="CI21" s="11">
        <v>0</v>
      </c>
      <c r="CJ21" s="11">
        <v>1</v>
      </c>
      <c r="CK21" s="11">
        <v>0</v>
      </c>
      <c r="CL21" s="11">
        <v>0</v>
      </c>
      <c r="CM21" s="11">
        <v>0</v>
      </c>
      <c r="CN21" s="11">
        <v>1</v>
      </c>
      <c r="CO21" s="11">
        <v>0</v>
      </c>
      <c r="CP21" s="11">
        <v>0</v>
      </c>
      <c r="CQ21" s="11">
        <v>32</v>
      </c>
      <c r="CR21" s="11">
        <v>0</v>
      </c>
      <c r="CS21" s="11">
        <v>0</v>
      </c>
      <c r="CT21" s="11">
        <v>4134</v>
      </c>
      <c r="CU21" s="11">
        <v>131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f t="shared" si="2"/>
        <v>4299</v>
      </c>
      <c r="DI21" s="234" t="s">
        <v>18</v>
      </c>
      <c r="DJ21" s="11">
        <v>157</v>
      </c>
      <c r="DK21" s="11">
        <v>44</v>
      </c>
      <c r="DL21" s="11">
        <v>613</v>
      </c>
      <c r="DM21" s="11">
        <v>12</v>
      </c>
      <c r="DN21" s="11">
        <v>153</v>
      </c>
      <c r="DO21" s="11">
        <v>111</v>
      </c>
      <c r="DP21" s="11">
        <v>399</v>
      </c>
      <c r="DQ21" s="11">
        <v>110</v>
      </c>
      <c r="DR21" s="11">
        <v>1184</v>
      </c>
      <c r="DS21" s="11">
        <v>0</v>
      </c>
      <c r="DT21" s="11">
        <v>0</v>
      </c>
      <c r="DU21" s="11">
        <v>0</v>
      </c>
      <c r="DV21" s="11">
        <v>0</v>
      </c>
      <c r="DW21" s="11">
        <v>0</v>
      </c>
      <c r="DX21" s="11">
        <v>0</v>
      </c>
      <c r="DY21" s="11">
        <v>0</v>
      </c>
      <c r="DZ21" s="11">
        <v>0</v>
      </c>
      <c r="EA21" s="11">
        <v>0</v>
      </c>
      <c r="EB21" s="11">
        <v>0</v>
      </c>
      <c r="EC21" s="11">
        <v>0</v>
      </c>
      <c r="ED21" s="11">
        <v>0</v>
      </c>
      <c r="EE21" s="11">
        <v>0</v>
      </c>
      <c r="EF21" s="11">
        <v>0</v>
      </c>
      <c r="EG21" s="11">
        <f t="shared" si="3"/>
        <v>2783</v>
      </c>
      <c r="EK21" s="234" t="s">
        <v>13</v>
      </c>
      <c r="EL21" s="11">
        <v>81</v>
      </c>
      <c r="EM21" s="11">
        <v>4</v>
      </c>
      <c r="EN21" s="11">
        <v>229</v>
      </c>
      <c r="EO21" s="11">
        <v>9</v>
      </c>
      <c r="EP21" s="11">
        <v>75</v>
      </c>
      <c r="EQ21" s="11">
        <v>133</v>
      </c>
      <c r="ER21" s="11">
        <v>0</v>
      </c>
      <c r="ES21" s="11">
        <v>83</v>
      </c>
      <c r="ET21" s="11">
        <v>137</v>
      </c>
      <c r="EU21" s="11">
        <v>0</v>
      </c>
      <c r="EV21" s="11">
        <v>0</v>
      </c>
      <c r="EW21" s="11">
        <v>0</v>
      </c>
      <c r="EX21" s="11">
        <v>0</v>
      </c>
      <c r="EY21" s="11">
        <v>0</v>
      </c>
      <c r="EZ21" s="11">
        <v>0</v>
      </c>
      <c r="FA21" s="11">
        <v>0</v>
      </c>
      <c r="FB21" s="11">
        <v>0</v>
      </c>
      <c r="FC21" s="11">
        <v>0</v>
      </c>
      <c r="FD21" s="11">
        <v>0</v>
      </c>
      <c r="FE21" s="11">
        <v>0</v>
      </c>
      <c r="FF21" s="11">
        <v>0</v>
      </c>
      <c r="FG21" s="11">
        <v>0</v>
      </c>
      <c r="FH21" s="11">
        <v>0</v>
      </c>
      <c r="FI21" s="11">
        <f t="shared" si="4"/>
        <v>751</v>
      </c>
      <c r="FM21" s="234" t="s">
        <v>13</v>
      </c>
      <c r="FN21" s="11">
        <v>66</v>
      </c>
      <c r="FO21" s="11">
        <v>11</v>
      </c>
      <c r="FP21" s="11">
        <v>197</v>
      </c>
      <c r="FQ21" s="11">
        <v>11</v>
      </c>
      <c r="FR21" s="11">
        <v>64</v>
      </c>
      <c r="FS21" s="11">
        <v>90</v>
      </c>
      <c r="FT21" s="11">
        <v>0</v>
      </c>
      <c r="FU21" s="11">
        <v>17</v>
      </c>
      <c r="FV21" s="11">
        <v>78</v>
      </c>
      <c r="FW21" s="11">
        <v>0</v>
      </c>
      <c r="FX21" s="11">
        <v>0</v>
      </c>
      <c r="FY21" s="11">
        <v>0</v>
      </c>
      <c r="FZ21" s="11">
        <v>0</v>
      </c>
      <c r="GA21" s="11">
        <v>0</v>
      </c>
      <c r="GB21" s="11">
        <v>0</v>
      </c>
      <c r="GC21" s="11">
        <v>0</v>
      </c>
      <c r="GD21" s="11">
        <v>0</v>
      </c>
      <c r="GE21" s="11">
        <v>0</v>
      </c>
      <c r="GF21" s="11">
        <v>0</v>
      </c>
      <c r="GG21" s="11">
        <v>0</v>
      </c>
      <c r="GH21" s="11">
        <v>0</v>
      </c>
      <c r="GI21" s="11">
        <v>0</v>
      </c>
      <c r="GJ21" s="11">
        <v>0</v>
      </c>
      <c r="GK21" s="11">
        <v>0</v>
      </c>
      <c r="GL21" s="11">
        <v>0</v>
      </c>
      <c r="GM21" s="11">
        <f t="shared" si="5"/>
        <v>534</v>
      </c>
      <c r="GP21" s="234" t="s">
        <v>32</v>
      </c>
      <c r="GQ21" s="11">
        <v>0</v>
      </c>
      <c r="GR21" s="11">
        <v>0</v>
      </c>
      <c r="GS21" s="11">
        <v>0</v>
      </c>
      <c r="GT21" s="11">
        <v>2</v>
      </c>
      <c r="GU21" s="11">
        <v>0</v>
      </c>
      <c r="GV21" s="11">
        <v>0</v>
      </c>
      <c r="GW21" s="11">
        <v>17</v>
      </c>
      <c r="GX21" s="11">
        <v>0</v>
      </c>
      <c r="GY21" s="11">
        <v>0</v>
      </c>
      <c r="GZ21" s="11">
        <v>1</v>
      </c>
      <c r="HA21" s="11">
        <v>1</v>
      </c>
      <c r="HB21" s="11">
        <v>644</v>
      </c>
      <c r="HC21" s="11">
        <v>32</v>
      </c>
      <c r="HD21" s="11">
        <v>0</v>
      </c>
      <c r="HE21" s="11">
        <v>0</v>
      </c>
      <c r="HF21" s="11">
        <v>0</v>
      </c>
      <c r="HG21" s="11">
        <v>0</v>
      </c>
      <c r="HH21" s="11">
        <v>0</v>
      </c>
      <c r="HI21" s="11">
        <v>0</v>
      </c>
      <c r="HJ21" s="11">
        <v>0</v>
      </c>
      <c r="HK21" s="11">
        <v>0</v>
      </c>
      <c r="HL21" s="11">
        <v>0</v>
      </c>
      <c r="HM21" s="11">
        <v>5</v>
      </c>
      <c r="HN21" s="11">
        <f t="shared" si="6"/>
        <v>702</v>
      </c>
      <c r="HQ21" s="234" t="s">
        <v>11</v>
      </c>
      <c r="HR21" s="11">
        <v>0</v>
      </c>
      <c r="HS21" s="11">
        <v>0</v>
      </c>
      <c r="HT21" s="11">
        <v>0</v>
      </c>
      <c r="HU21" s="11">
        <v>0</v>
      </c>
      <c r="HV21" s="11">
        <v>0</v>
      </c>
      <c r="HW21" s="11">
        <v>0</v>
      </c>
      <c r="HX21" s="11">
        <v>0</v>
      </c>
      <c r="HY21" s="11">
        <v>0</v>
      </c>
      <c r="HZ21" s="11">
        <v>0</v>
      </c>
      <c r="IA21" s="11">
        <v>108</v>
      </c>
      <c r="IB21" s="11">
        <v>0</v>
      </c>
      <c r="IC21" s="11">
        <v>0</v>
      </c>
      <c r="ID21" s="11">
        <v>0</v>
      </c>
      <c r="IE21" s="11">
        <v>0</v>
      </c>
      <c r="IF21" s="11">
        <v>3316</v>
      </c>
      <c r="IG21" s="11">
        <v>218</v>
      </c>
      <c r="IH21" s="11">
        <v>0</v>
      </c>
      <c r="II21" s="11">
        <v>0</v>
      </c>
      <c r="IJ21" s="11">
        <v>0</v>
      </c>
      <c r="IK21" s="11">
        <v>0</v>
      </c>
      <c r="IL21" s="11">
        <v>0</v>
      </c>
      <c r="IM21" s="11">
        <v>0</v>
      </c>
      <c r="IN21" s="11">
        <v>0</v>
      </c>
      <c r="IO21" s="11">
        <v>0</v>
      </c>
      <c r="IP21" s="11">
        <v>0</v>
      </c>
      <c r="IQ21" s="11">
        <v>5</v>
      </c>
      <c r="IR21" s="11">
        <v>0</v>
      </c>
      <c r="IS21" s="11">
        <f t="shared" si="7"/>
        <v>3647</v>
      </c>
      <c r="IV21" s="234" t="s">
        <v>18</v>
      </c>
      <c r="IW21" s="11">
        <v>1368</v>
      </c>
      <c r="IX21" s="11">
        <v>443</v>
      </c>
      <c r="IY21" s="11">
        <v>5648</v>
      </c>
      <c r="IZ21" s="11">
        <v>75</v>
      </c>
      <c r="JA21" s="11">
        <v>1459</v>
      </c>
      <c r="JB21" s="11">
        <v>947</v>
      </c>
      <c r="JC21" s="11">
        <v>3099</v>
      </c>
      <c r="JD21" s="11">
        <v>968</v>
      </c>
      <c r="JE21" s="11">
        <v>11849</v>
      </c>
      <c r="JF21" s="11">
        <v>0</v>
      </c>
      <c r="JG21" s="11">
        <v>0</v>
      </c>
      <c r="JH21" s="11">
        <v>0</v>
      </c>
      <c r="JI21" s="11">
        <v>0</v>
      </c>
      <c r="JJ21" s="11">
        <v>0</v>
      </c>
      <c r="JK21" s="11">
        <v>0</v>
      </c>
      <c r="JL21" s="11">
        <v>0</v>
      </c>
      <c r="JM21" s="11">
        <v>0</v>
      </c>
      <c r="JN21" s="11">
        <v>0</v>
      </c>
      <c r="JO21" s="11">
        <v>0</v>
      </c>
      <c r="JP21" s="11">
        <v>0</v>
      </c>
      <c r="JQ21" s="11">
        <v>0</v>
      </c>
      <c r="JR21" s="11">
        <v>0</v>
      </c>
      <c r="JS21" s="11">
        <v>0</v>
      </c>
      <c r="JT21" s="11">
        <v>0</v>
      </c>
      <c r="JU21" s="11">
        <v>0</v>
      </c>
      <c r="JV21" s="11">
        <f t="shared" si="8"/>
        <v>25856</v>
      </c>
    </row>
    <row r="22" spans="1:282" x14ac:dyDescent="0.25">
      <c r="A22" s="17" t="s">
        <v>11</v>
      </c>
      <c r="B22" s="230">
        <v>0</v>
      </c>
      <c r="C22" s="230">
        <v>0</v>
      </c>
      <c r="D22" s="230">
        <v>0</v>
      </c>
      <c r="E22" s="230">
        <v>0</v>
      </c>
      <c r="F22" s="230">
        <v>0</v>
      </c>
      <c r="G22" s="230">
        <v>0</v>
      </c>
      <c r="H22" s="230">
        <v>0</v>
      </c>
      <c r="I22" s="230">
        <v>0</v>
      </c>
      <c r="J22" s="230">
        <v>0</v>
      </c>
      <c r="K22" s="230">
        <v>39</v>
      </c>
      <c r="L22" s="230">
        <v>0</v>
      </c>
      <c r="M22" s="230">
        <v>2</v>
      </c>
      <c r="N22" s="230">
        <v>2283</v>
      </c>
      <c r="O22" s="230">
        <v>131</v>
      </c>
      <c r="P22" s="230">
        <v>0</v>
      </c>
      <c r="Q22" s="230">
        <v>0</v>
      </c>
      <c r="R22" s="230">
        <v>0</v>
      </c>
      <c r="S22" s="230">
        <v>0</v>
      </c>
      <c r="T22" s="230">
        <v>0</v>
      </c>
      <c r="U22" s="230">
        <v>0</v>
      </c>
      <c r="V22" s="230">
        <v>0</v>
      </c>
      <c r="W22" s="230">
        <v>0</v>
      </c>
      <c r="X22" s="230">
        <v>0</v>
      </c>
      <c r="Y22" s="230">
        <v>1</v>
      </c>
      <c r="Z22" s="230">
        <v>0</v>
      </c>
      <c r="AA22" s="233">
        <f t="shared" si="0"/>
        <v>2456</v>
      </c>
      <c r="AC22" s="234" t="s">
        <v>11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7</v>
      </c>
      <c r="AN22" s="11">
        <v>6</v>
      </c>
      <c r="AO22" s="11">
        <v>1</v>
      </c>
      <c r="AP22" s="11">
        <v>3053</v>
      </c>
      <c r="AQ22" s="11">
        <v>92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8</v>
      </c>
      <c r="BB22" s="11">
        <v>0</v>
      </c>
      <c r="BC22" s="11">
        <v>3167</v>
      </c>
      <c r="BE22" s="234" t="s">
        <v>33</v>
      </c>
      <c r="BF22" s="11">
        <v>19</v>
      </c>
      <c r="BG22" s="11">
        <v>5</v>
      </c>
      <c r="BH22" s="11">
        <v>141</v>
      </c>
      <c r="BI22" s="11">
        <v>0</v>
      </c>
      <c r="BJ22" s="11">
        <v>0</v>
      </c>
      <c r="BK22" s="11">
        <v>0</v>
      </c>
      <c r="BL22" s="11">
        <v>6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1">
        <v>0</v>
      </c>
      <c r="CB22" s="11">
        <f t="shared" si="1"/>
        <v>171</v>
      </c>
      <c r="CC22" s="325"/>
      <c r="CD22" s="325"/>
      <c r="CE22" s="325"/>
      <c r="CG22" s="234" t="s">
        <v>33</v>
      </c>
      <c r="CH22" s="11">
        <v>14</v>
      </c>
      <c r="CI22" s="11">
        <v>2</v>
      </c>
      <c r="CJ22" s="11">
        <v>138</v>
      </c>
      <c r="CK22" s="11">
        <v>0</v>
      </c>
      <c r="CL22" s="11">
        <v>0</v>
      </c>
      <c r="CM22" s="11">
        <v>0</v>
      </c>
      <c r="CN22" s="11">
        <v>0</v>
      </c>
      <c r="CO22" s="11">
        <v>9</v>
      </c>
      <c r="CP22" s="11">
        <v>0</v>
      </c>
      <c r="CQ22" s="1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0</v>
      </c>
      <c r="CY22" s="11">
        <v>0</v>
      </c>
      <c r="CZ22" s="11">
        <v>0</v>
      </c>
      <c r="DA22" s="11">
        <v>0</v>
      </c>
      <c r="DB22" s="11">
        <v>0</v>
      </c>
      <c r="DC22" s="11">
        <v>0</v>
      </c>
      <c r="DD22" s="11">
        <v>0</v>
      </c>
      <c r="DE22" s="11">
        <f t="shared" si="2"/>
        <v>163</v>
      </c>
      <c r="DI22" s="234" t="s">
        <v>11</v>
      </c>
      <c r="DJ22" s="11">
        <v>0</v>
      </c>
      <c r="DK22" s="11">
        <v>0</v>
      </c>
      <c r="DL22" s="11">
        <v>1</v>
      </c>
      <c r="DM22" s="11">
        <v>1</v>
      </c>
      <c r="DN22" s="11">
        <v>0</v>
      </c>
      <c r="DO22" s="11">
        <v>0</v>
      </c>
      <c r="DP22" s="11">
        <v>0</v>
      </c>
      <c r="DQ22" s="11">
        <v>0</v>
      </c>
      <c r="DR22" s="11">
        <v>0</v>
      </c>
      <c r="DS22" s="11">
        <v>0</v>
      </c>
      <c r="DT22" s="11">
        <v>0</v>
      </c>
      <c r="DU22" s="11">
        <v>1</v>
      </c>
      <c r="DV22" s="11">
        <v>4320</v>
      </c>
      <c r="DW22" s="11">
        <v>165</v>
      </c>
      <c r="DX22" s="11">
        <v>0</v>
      </c>
      <c r="DY22" s="11">
        <v>0</v>
      </c>
      <c r="DZ22" s="11">
        <v>0</v>
      </c>
      <c r="EA22" s="11">
        <v>0</v>
      </c>
      <c r="EB22" s="11">
        <v>0</v>
      </c>
      <c r="EC22" s="11">
        <v>0</v>
      </c>
      <c r="ED22" s="11">
        <v>0</v>
      </c>
      <c r="EE22" s="11">
        <v>0</v>
      </c>
      <c r="EF22" s="11">
        <v>0</v>
      </c>
      <c r="EG22" s="11">
        <f t="shared" si="3"/>
        <v>4488</v>
      </c>
      <c r="EK22" s="234" t="s">
        <v>32</v>
      </c>
      <c r="EL22" s="11">
        <v>0</v>
      </c>
      <c r="EM22" s="11">
        <v>0</v>
      </c>
      <c r="EN22" s="11">
        <v>0</v>
      </c>
      <c r="EO22" s="11">
        <v>4</v>
      </c>
      <c r="EP22" s="11">
        <v>0</v>
      </c>
      <c r="EQ22" s="11">
        <v>0</v>
      </c>
      <c r="ER22" s="11">
        <v>12</v>
      </c>
      <c r="ES22" s="11">
        <v>0</v>
      </c>
      <c r="ET22" s="11">
        <v>0</v>
      </c>
      <c r="EU22" s="11">
        <v>0</v>
      </c>
      <c r="EV22" s="11">
        <v>2</v>
      </c>
      <c r="EW22" s="11">
        <v>593</v>
      </c>
      <c r="EX22" s="11">
        <v>35</v>
      </c>
      <c r="EY22" s="11">
        <v>0</v>
      </c>
      <c r="EZ22" s="11">
        <v>0</v>
      </c>
      <c r="FA22" s="11">
        <v>0</v>
      </c>
      <c r="FB22" s="11">
        <v>0</v>
      </c>
      <c r="FC22" s="11">
        <v>0</v>
      </c>
      <c r="FD22" s="11">
        <v>0</v>
      </c>
      <c r="FE22" s="11">
        <v>0</v>
      </c>
      <c r="FF22" s="11">
        <v>0</v>
      </c>
      <c r="FG22" s="11">
        <v>0</v>
      </c>
      <c r="FH22" s="11">
        <v>0</v>
      </c>
      <c r="FI22" s="11">
        <f t="shared" si="4"/>
        <v>646</v>
      </c>
      <c r="FM22" s="234" t="s">
        <v>35</v>
      </c>
      <c r="FN22" s="11">
        <v>138</v>
      </c>
      <c r="FO22" s="11">
        <v>0</v>
      </c>
      <c r="FP22" s="11">
        <v>352</v>
      </c>
      <c r="FQ22" s="11">
        <v>0</v>
      </c>
      <c r="FR22" s="11">
        <v>4</v>
      </c>
      <c r="FS22" s="11">
        <v>21</v>
      </c>
      <c r="FT22" s="11">
        <v>0</v>
      </c>
      <c r="FU22" s="11">
        <v>4</v>
      </c>
      <c r="FV22" s="11">
        <v>1</v>
      </c>
      <c r="FW22" s="11">
        <v>0</v>
      </c>
      <c r="FX22" s="11">
        <v>0</v>
      </c>
      <c r="FY22" s="11">
        <v>0</v>
      </c>
      <c r="FZ22" s="11">
        <v>0</v>
      </c>
      <c r="GA22" s="11">
        <v>0</v>
      </c>
      <c r="GB22" s="11">
        <v>0</v>
      </c>
      <c r="GC22" s="11">
        <v>0</v>
      </c>
      <c r="GD22" s="11">
        <v>0</v>
      </c>
      <c r="GE22" s="11">
        <v>0</v>
      </c>
      <c r="GF22" s="11">
        <v>0</v>
      </c>
      <c r="GG22" s="11">
        <v>0</v>
      </c>
      <c r="GH22" s="11">
        <v>0</v>
      </c>
      <c r="GI22" s="11">
        <v>0</v>
      </c>
      <c r="GJ22" s="11">
        <v>0</v>
      </c>
      <c r="GK22" s="11">
        <v>0</v>
      </c>
      <c r="GL22" s="11">
        <v>0</v>
      </c>
      <c r="GM22" s="11">
        <f t="shared" si="5"/>
        <v>520</v>
      </c>
      <c r="GP22" s="234" t="s">
        <v>13</v>
      </c>
      <c r="GQ22" s="11">
        <v>89</v>
      </c>
      <c r="GR22" s="11">
        <v>3</v>
      </c>
      <c r="GS22" s="11">
        <v>218</v>
      </c>
      <c r="GT22" s="11">
        <v>3</v>
      </c>
      <c r="GU22" s="11">
        <v>54</v>
      </c>
      <c r="GV22" s="11">
        <v>108</v>
      </c>
      <c r="GW22" s="11">
        <v>0</v>
      </c>
      <c r="GX22" s="11">
        <v>37</v>
      </c>
      <c r="GY22" s="11">
        <v>131</v>
      </c>
      <c r="GZ22" s="11">
        <v>0</v>
      </c>
      <c r="HA22" s="11">
        <v>0</v>
      </c>
      <c r="HB22" s="11">
        <v>0</v>
      </c>
      <c r="HC22" s="11">
        <v>0</v>
      </c>
      <c r="HD22" s="11">
        <v>0</v>
      </c>
      <c r="HE22" s="11">
        <v>0</v>
      </c>
      <c r="HF22" s="11">
        <v>0</v>
      </c>
      <c r="HG22" s="11">
        <v>0</v>
      </c>
      <c r="HH22" s="11">
        <v>0</v>
      </c>
      <c r="HI22" s="11">
        <v>0</v>
      </c>
      <c r="HJ22" s="11">
        <v>0</v>
      </c>
      <c r="HK22" s="11">
        <v>0</v>
      </c>
      <c r="HL22" s="11">
        <v>0</v>
      </c>
      <c r="HM22" s="11">
        <v>0</v>
      </c>
      <c r="HN22" s="11">
        <f t="shared" si="6"/>
        <v>643</v>
      </c>
      <c r="HQ22" s="234" t="s">
        <v>33</v>
      </c>
      <c r="HR22" s="11">
        <v>8</v>
      </c>
      <c r="HS22" s="11">
        <v>4</v>
      </c>
      <c r="HT22" s="11">
        <v>89</v>
      </c>
      <c r="HU22" s="11">
        <v>0</v>
      </c>
      <c r="HV22" s="11">
        <v>0</v>
      </c>
      <c r="HW22" s="11">
        <v>1</v>
      </c>
      <c r="HX22" s="11">
        <v>0</v>
      </c>
      <c r="HY22" s="11">
        <v>1</v>
      </c>
      <c r="HZ22" s="11">
        <v>0</v>
      </c>
      <c r="IA22" s="11">
        <v>0</v>
      </c>
      <c r="IB22" s="11">
        <v>0</v>
      </c>
      <c r="IC22" s="11">
        <v>0</v>
      </c>
      <c r="ID22" s="11">
        <v>0</v>
      </c>
      <c r="IE22" s="11">
        <v>0</v>
      </c>
      <c r="IF22" s="11">
        <v>0</v>
      </c>
      <c r="IG22" s="11">
        <v>0</v>
      </c>
      <c r="IH22" s="11">
        <v>0</v>
      </c>
      <c r="II22" s="11">
        <v>0</v>
      </c>
      <c r="IJ22" s="11">
        <v>0</v>
      </c>
      <c r="IK22" s="11">
        <v>0</v>
      </c>
      <c r="IL22" s="11">
        <v>0</v>
      </c>
      <c r="IM22" s="11">
        <v>0</v>
      </c>
      <c r="IN22" s="11">
        <v>0</v>
      </c>
      <c r="IO22" s="11">
        <v>0</v>
      </c>
      <c r="IP22" s="11">
        <v>0</v>
      </c>
      <c r="IQ22" s="11">
        <v>0</v>
      </c>
      <c r="IR22" s="11">
        <v>0</v>
      </c>
      <c r="IS22" s="11">
        <f t="shared" si="7"/>
        <v>103</v>
      </c>
      <c r="IV22" s="234" t="s">
        <v>11</v>
      </c>
      <c r="IW22" s="11">
        <v>1</v>
      </c>
      <c r="IX22" s="11">
        <v>0</v>
      </c>
      <c r="IY22" s="11">
        <v>2</v>
      </c>
      <c r="IZ22" s="11">
        <v>2</v>
      </c>
      <c r="JA22" s="11">
        <v>0</v>
      </c>
      <c r="JB22" s="11">
        <v>0</v>
      </c>
      <c r="JC22" s="11">
        <v>2</v>
      </c>
      <c r="JD22" s="11">
        <v>0</v>
      </c>
      <c r="JE22" s="11">
        <v>0</v>
      </c>
      <c r="JF22" s="11">
        <v>431</v>
      </c>
      <c r="JG22" s="11">
        <v>14</v>
      </c>
      <c r="JH22" s="11">
        <v>0</v>
      </c>
      <c r="JI22" s="11">
        <v>4</v>
      </c>
      <c r="JJ22" s="11">
        <v>34139</v>
      </c>
      <c r="JK22" s="11">
        <v>1510</v>
      </c>
      <c r="JL22" s="11">
        <v>0</v>
      </c>
      <c r="JM22" s="11">
        <v>0</v>
      </c>
      <c r="JN22" s="11">
        <v>0</v>
      </c>
      <c r="JO22" s="11">
        <v>0</v>
      </c>
      <c r="JP22" s="11">
        <v>0</v>
      </c>
      <c r="JQ22" s="11">
        <v>0</v>
      </c>
      <c r="JR22" s="11">
        <v>0</v>
      </c>
      <c r="JS22" s="11">
        <v>5</v>
      </c>
      <c r="JT22" s="11">
        <v>0</v>
      </c>
      <c r="JU22" s="11">
        <v>0</v>
      </c>
      <c r="JV22" s="11">
        <f t="shared" si="8"/>
        <v>36110</v>
      </c>
    </row>
    <row r="23" spans="1:282" x14ac:dyDescent="0.25">
      <c r="A23" s="17" t="s">
        <v>33</v>
      </c>
      <c r="B23" s="230">
        <v>4</v>
      </c>
      <c r="C23" s="230">
        <v>5</v>
      </c>
      <c r="D23" s="230">
        <v>106</v>
      </c>
      <c r="E23" s="230">
        <v>0</v>
      </c>
      <c r="F23" s="230">
        <v>0</v>
      </c>
      <c r="G23" s="230">
        <v>0</v>
      </c>
      <c r="H23" s="230">
        <v>0</v>
      </c>
      <c r="I23" s="230">
        <v>8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  <c r="O23" s="230">
        <v>0</v>
      </c>
      <c r="P23" s="230">
        <v>0</v>
      </c>
      <c r="Q23" s="230">
        <v>1</v>
      </c>
      <c r="R23" s="230">
        <v>0</v>
      </c>
      <c r="S23" s="230">
        <v>0</v>
      </c>
      <c r="T23" s="230">
        <v>0</v>
      </c>
      <c r="U23" s="230">
        <v>0</v>
      </c>
      <c r="V23" s="230">
        <v>0</v>
      </c>
      <c r="W23" s="230">
        <v>0</v>
      </c>
      <c r="X23" s="230">
        <v>0</v>
      </c>
      <c r="Y23" s="230">
        <v>0</v>
      </c>
      <c r="Z23" s="230">
        <v>0</v>
      </c>
      <c r="AA23" s="233">
        <f t="shared" si="0"/>
        <v>124</v>
      </c>
      <c r="AC23" s="234" t="s">
        <v>33</v>
      </c>
      <c r="AD23" s="11">
        <v>7</v>
      </c>
      <c r="AE23" s="11">
        <v>2</v>
      </c>
      <c r="AF23" s="11">
        <v>121</v>
      </c>
      <c r="AG23" s="11">
        <v>0</v>
      </c>
      <c r="AH23" s="11">
        <v>0</v>
      </c>
      <c r="AI23" s="11">
        <v>0</v>
      </c>
      <c r="AJ23" s="11">
        <v>0</v>
      </c>
      <c r="AK23" s="11">
        <v>5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135</v>
      </c>
      <c r="BE23" s="234" t="s">
        <v>28</v>
      </c>
      <c r="BF23" s="11">
        <v>101</v>
      </c>
      <c r="BG23" s="11">
        <v>15</v>
      </c>
      <c r="BH23" s="11">
        <v>690</v>
      </c>
      <c r="BI23" s="11">
        <v>95</v>
      </c>
      <c r="BJ23" s="11">
        <v>80</v>
      </c>
      <c r="BK23" s="11">
        <v>0</v>
      </c>
      <c r="BL23" s="11">
        <v>47</v>
      </c>
      <c r="BM23" s="11">
        <v>97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f t="shared" si="1"/>
        <v>1125</v>
      </c>
      <c r="CC23" s="325"/>
      <c r="CD23" s="325"/>
      <c r="CE23" s="325"/>
      <c r="CG23" s="234" t="s">
        <v>28</v>
      </c>
      <c r="CH23" s="11">
        <v>90</v>
      </c>
      <c r="CI23" s="11">
        <v>16</v>
      </c>
      <c r="CJ23" s="11">
        <v>587</v>
      </c>
      <c r="CK23" s="11">
        <v>0</v>
      </c>
      <c r="CL23" s="11">
        <v>77</v>
      </c>
      <c r="CM23" s="11">
        <v>72</v>
      </c>
      <c r="CN23" s="11">
        <v>0</v>
      </c>
      <c r="CO23" s="11">
        <v>77</v>
      </c>
      <c r="CP23" s="11">
        <v>94</v>
      </c>
      <c r="CQ23" s="1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1">
        <v>0</v>
      </c>
      <c r="CZ23" s="11">
        <v>0</v>
      </c>
      <c r="DA23" s="11">
        <v>0</v>
      </c>
      <c r="DB23" s="11">
        <v>0</v>
      </c>
      <c r="DC23" s="11">
        <v>0</v>
      </c>
      <c r="DD23" s="11">
        <v>0</v>
      </c>
      <c r="DE23" s="11">
        <f t="shared" si="2"/>
        <v>1013</v>
      </c>
      <c r="DI23" s="234" t="s">
        <v>33</v>
      </c>
      <c r="DJ23" s="11">
        <v>14</v>
      </c>
      <c r="DK23" s="11">
        <v>5</v>
      </c>
      <c r="DL23" s="11">
        <v>141</v>
      </c>
      <c r="DM23" s="11">
        <v>0</v>
      </c>
      <c r="DN23" s="11">
        <v>1</v>
      </c>
      <c r="DO23" s="11">
        <v>0</v>
      </c>
      <c r="DP23" s="11">
        <v>0</v>
      </c>
      <c r="DQ23" s="11">
        <v>3</v>
      </c>
      <c r="DR23" s="11">
        <v>0</v>
      </c>
      <c r="DS23" s="11">
        <v>0</v>
      </c>
      <c r="DT23" s="11">
        <v>0</v>
      </c>
      <c r="DU23" s="11">
        <v>0</v>
      </c>
      <c r="DV23" s="11">
        <v>0</v>
      </c>
      <c r="DW23" s="11">
        <v>0</v>
      </c>
      <c r="DX23" s="11">
        <v>0</v>
      </c>
      <c r="DY23" s="11">
        <v>0</v>
      </c>
      <c r="DZ23" s="11">
        <v>0</v>
      </c>
      <c r="EA23" s="11">
        <v>0</v>
      </c>
      <c r="EB23" s="11">
        <v>0</v>
      </c>
      <c r="EC23" s="11">
        <v>0</v>
      </c>
      <c r="ED23" s="11">
        <v>0</v>
      </c>
      <c r="EE23" s="11">
        <v>0</v>
      </c>
      <c r="EF23" s="11">
        <v>0</v>
      </c>
      <c r="EG23" s="11">
        <f t="shared" si="3"/>
        <v>164</v>
      </c>
      <c r="EK23" s="234" t="s">
        <v>35</v>
      </c>
      <c r="EL23" s="11">
        <v>169</v>
      </c>
      <c r="EM23" s="11">
        <v>4</v>
      </c>
      <c r="EN23" s="11">
        <v>385</v>
      </c>
      <c r="EO23" s="11">
        <v>0</v>
      </c>
      <c r="EP23" s="11">
        <v>12</v>
      </c>
      <c r="EQ23" s="11">
        <v>31</v>
      </c>
      <c r="ER23" s="11">
        <v>0</v>
      </c>
      <c r="ES23" s="11">
        <v>5</v>
      </c>
      <c r="ET23" s="11">
        <v>0</v>
      </c>
      <c r="EU23" s="11">
        <v>0</v>
      </c>
      <c r="EV23" s="11">
        <v>0</v>
      </c>
      <c r="EW23" s="11">
        <v>0</v>
      </c>
      <c r="EX23" s="11">
        <v>0</v>
      </c>
      <c r="EY23" s="11">
        <v>0</v>
      </c>
      <c r="EZ23" s="11">
        <v>0</v>
      </c>
      <c r="FA23" s="11">
        <v>0</v>
      </c>
      <c r="FB23" s="11">
        <v>0</v>
      </c>
      <c r="FC23" s="11">
        <v>0</v>
      </c>
      <c r="FD23" s="11">
        <v>0</v>
      </c>
      <c r="FE23" s="11">
        <v>0</v>
      </c>
      <c r="FF23" s="11">
        <v>0</v>
      </c>
      <c r="FG23" s="11">
        <v>0</v>
      </c>
      <c r="FH23" s="11">
        <v>0</v>
      </c>
      <c r="FI23" s="11">
        <f t="shared" si="4"/>
        <v>606</v>
      </c>
      <c r="FM23" s="234" t="s">
        <v>32</v>
      </c>
      <c r="FN23" s="11">
        <v>0</v>
      </c>
      <c r="FO23" s="11">
        <v>0</v>
      </c>
      <c r="FP23" s="11">
        <v>0</v>
      </c>
      <c r="FQ23" s="11">
        <v>3</v>
      </c>
      <c r="FR23" s="11">
        <v>0</v>
      </c>
      <c r="FS23" s="11">
        <v>0</v>
      </c>
      <c r="FT23" s="11">
        <v>19</v>
      </c>
      <c r="FU23" s="11">
        <v>0</v>
      </c>
      <c r="FV23" s="11">
        <v>0</v>
      </c>
      <c r="FW23" s="11">
        <v>2</v>
      </c>
      <c r="FX23" s="11">
        <v>3</v>
      </c>
      <c r="FY23" s="11">
        <v>446</v>
      </c>
      <c r="FZ23" s="11">
        <v>21</v>
      </c>
      <c r="GA23" s="11">
        <v>0</v>
      </c>
      <c r="GB23" s="11">
        <v>0</v>
      </c>
      <c r="GC23" s="11">
        <v>0</v>
      </c>
      <c r="GD23" s="11">
        <v>0</v>
      </c>
      <c r="GE23" s="11">
        <v>0</v>
      </c>
      <c r="GF23" s="11">
        <v>0</v>
      </c>
      <c r="GG23" s="11">
        <v>0</v>
      </c>
      <c r="GH23" s="11">
        <v>0</v>
      </c>
      <c r="GI23" s="11">
        <v>0</v>
      </c>
      <c r="GJ23" s="11">
        <v>0</v>
      </c>
      <c r="GK23" s="11">
        <v>0</v>
      </c>
      <c r="GL23" s="11">
        <v>4</v>
      </c>
      <c r="GM23" s="11">
        <f t="shared" si="5"/>
        <v>498</v>
      </c>
      <c r="GP23" s="234" t="s">
        <v>14</v>
      </c>
      <c r="GQ23" s="11">
        <v>82</v>
      </c>
      <c r="GR23" s="11">
        <v>0</v>
      </c>
      <c r="GS23" s="11">
        <v>364</v>
      </c>
      <c r="GT23" s="11">
        <v>0</v>
      </c>
      <c r="GU23" s="11">
        <v>0</v>
      </c>
      <c r="GV23" s="11">
        <v>0</v>
      </c>
      <c r="GW23" s="11">
        <v>0</v>
      </c>
      <c r="GX23" s="11">
        <v>0</v>
      </c>
      <c r="GY23" s="11">
        <v>0</v>
      </c>
      <c r="GZ23" s="11">
        <v>0</v>
      </c>
      <c r="HA23" s="11">
        <v>0</v>
      </c>
      <c r="HB23" s="11">
        <v>0</v>
      </c>
      <c r="HC23" s="11">
        <v>0</v>
      </c>
      <c r="HD23" s="11">
        <v>0</v>
      </c>
      <c r="HE23" s="11">
        <v>0</v>
      </c>
      <c r="HF23" s="11">
        <v>0</v>
      </c>
      <c r="HG23" s="11">
        <v>0</v>
      </c>
      <c r="HH23" s="11">
        <v>0</v>
      </c>
      <c r="HI23" s="11">
        <v>0</v>
      </c>
      <c r="HJ23" s="11">
        <v>0</v>
      </c>
      <c r="HK23" s="11">
        <v>150</v>
      </c>
      <c r="HL23" s="11">
        <v>0</v>
      </c>
      <c r="HM23" s="11">
        <v>43</v>
      </c>
      <c r="HN23" s="11">
        <f t="shared" si="6"/>
        <v>639</v>
      </c>
      <c r="HQ23" s="234" t="s">
        <v>28</v>
      </c>
      <c r="HR23" s="11">
        <v>92</v>
      </c>
      <c r="HS23" s="11">
        <v>19</v>
      </c>
      <c r="HT23" s="11">
        <v>549</v>
      </c>
      <c r="HU23" s="11">
        <v>20</v>
      </c>
      <c r="HV23" s="11">
        <v>87</v>
      </c>
      <c r="HW23" s="11">
        <v>71</v>
      </c>
      <c r="HX23" s="11">
        <v>0</v>
      </c>
      <c r="HY23" s="11">
        <v>41</v>
      </c>
      <c r="HZ23" s="11">
        <v>84</v>
      </c>
      <c r="IA23" s="11">
        <v>0</v>
      </c>
      <c r="IB23" s="11">
        <v>0</v>
      </c>
      <c r="IC23" s="11">
        <v>0</v>
      </c>
      <c r="ID23" s="11">
        <v>0</v>
      </c>
      <c r="IE23" s="11">
        <v>0</v>
      </c>
      <c r="IF23" s="11">
        <v>0</v>
      </c>
      <c r="IG23" s="11">
        <v>0</v>
      </c>
      <c r="IH23" s="11">
        <v>0</v>
      </c>
      <c r="II23" s="11">
        <v>0</v>
      </c>
      <c r="IJ23" s="11">
        <v>0</v>
      </c>
      <c r="IK23" s="11">
        <v>0</v>
      </c>
      <c r="IL23" s="11">
        <v>0</v>
      </c>
      <c r="IM23" s="11">
        <v>0</v>
      </c>
      <c r="IN23" s="11">
        <v>0</v>
      </c>
      <c r="IO23" s="11">
        <v>0</v>
      </c>
      <c r="IP23" s="11">
        <v>0</v>
      </c>
      <c r="IQ23" s="11">
        <v>6</v>
      </c>
      <c r="IR23" s="11">
        <v>0</v>
      </c>
      <c r="IS23" s="11">
        <f t="shared" si="7"/>
        <v>969</v>
      </c>
      <c r="IV23" s="234" t="s">
        <v>33</v>
      </c>
      <c r="IW23" s="11">
        <v>111</v>
      </c>
      <c r="IX23" s="11">
        <v>47</v>
      </c>
      <c r="IY23" s="11">
        <v>1148</v>
      </c>
      <c r="IZ23" s="11">
        <v>0</v>
      </c>
      <c r="JA23" s="11">
        <v>2</v>
      </c>
      <c r="JB23" s="11">
        <v>5</v>
      </c>
      <c r="JC23" s="11">
        <v>0</v>
      </c>
      <c r="JD23" s="11">
        <v>60</v>
      </c>
      <c r="JE23" s="11">
        <v>2</v>
      </c>
      <c r="JF23" s="11">
        <v>0</v>
      </c>
      <c r="JG23" s="11">
        <v>0</v>
      </c>
      <c r="JH23" s="11">
        <v>0</v>
      </c>
      <c r="JI23" s="11">
        <v>0</v>
      </c>
      <c r="JJ23" s="11">
        <v>0</v>
      </c>
      <c r="JK23" s="11">
        <v>0</v>
      </c>
      <c r="JL23" s="11">
        <v>0</v>
      </c>
      <c r="JM23" s="11">
        <v>1</v>
      </c>
      <c r="JN23" s="11">
        <v>0</v>
      </c>
      <c r="JO23" s="11">
        <v>0</v>
      </c>
      <c r="JP23" s="11">
        <v>0</v>
      </c>
      <c r="JQ23" s="11">
        <v>0</v>
      </c>
      <c r="JR23" s="11">
        <v>0</v>
      </c>
      <c r="JS23" s="11">
        <v>0</v>
      </c>
      <c r="JT23" s="11">
        <v>0</v>
      </c>
      <c r="JU23" s="11">
        <v>0</v>
      </c>
      <c r="JV23" s="11">
        <f t="shared" si="8"/>
        <v>1376</v>
      </c>
    </row>
    <row r="24" spans="1:282" x14ac:dyDescent="0.25">
      <c r="A24" s="17" t="s">
        <v>28</v>
      </c>
      <c r="B24" s="230">
        <v>106</v>
      </c>
      <c r="C24" s="230">
        <v>17</v>
      </c>
      <c r="D24" s="230">
        <v>720</v>
      </c>
      <c r="E24" s="230">
        <v>0</v>
      </c>
      <c r="F24" s="230">
        <v>64</v>
      </c>
      <c r="G24" s="230">
        <v>82</v>
      </c>
      <c r="H24" s="230">
        <v>0</v>
      </c>
      <c r="I24" s="230">
        <v>29</v>
      </c>
      <c r="J24" s="230">
        <v>112</v>
      </c>
      <c r="K24" s="230">
        <v>0</v>
      </c>
      <c r="L24" s="230">
        <v>0</v>
      </c>
      <c r="M24" s="230">
        <v>0</v>
      </c>
      <c r="N24" s="230">
        <v>0</v>
      </c>
      <c r="O24" s="230">
        <v>0</v>
      </c>
      <c r="P24" s="230">
        <v>0</v>
      </c>
      <c r="Q24" s="230">
        <v>0</v>
      </c>
      <c r="R24" s="230">
        <v>0</v>
      </c>
      <c r="S24" s="230">
        <v>0</v>
      </c>
      <c r="T24" s="230">
        <v>0</v>
      </c>
      <c r="U24" s="230">
        <v>0</v>
      </c>
      <c r="V24" s="230">
        <v>0</v>
      </c>
      <c r="W24" s="230">
        <v>0</v>
      </c>
      <c r="X24" s="230">
        <v>0</v>
      </c>
      <c r="Y24" s="230">
        <v>0</v>
      </c>
      <c r="Z24" s="230">
        <v>0</v>
      </c>
      <c r="AA24" s="233">
        <f t="shared" si="0"/>
        <v>1130</v>
      </c>
      <c r="AC24" s="234" t="s">
        <v>28</v>
      </c>
      <c r="AD24" s="11">
        <v>83</v>
      </c>
      <c r="AE24" s="11">
        <v>9</v>
      </c>
      <c r="AF24" s="11">
        <v>708</v>
      </c>
      <c r="AG24" s="11">
        <v>0</v>
      </c>
      <c r="AH24" s="11">
        <v>84</v>
      </c>
      <c r="AI24" s="11">
        <v>81</v>
      </c>
      <c r="AJ24" s="11">
        <v>1</v>
      </c>
      <c r="AK24" s="11">
        <v>37</v>
      </c>
      <c r="AL24" s="11">
        <v>101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3</v>
      </c>
      <c r="BB24" s="11">
        <v>0</v>
      </c>
      <c r="BC24" s="11">
        <v>1107</v>
      </c>
      <c r="BE24" s="234" t="s">
        <v>4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398</v>
      </c>
      <c r="BQ24" s="11">
        <v>0</v>
      </c>
      <c r="BR24" s="11">
        <v>0</v>
      </c>
      <c r="BS24" s="11">
        <v>39045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f t="shared" si="1"/>
        <v>39443</v>
      </c>
      <c r="CC24" s="325"/>
      <c r="CD24" s="325"/>
      <c r="CE24" s="325"/>
      <c r="CG24" s="234" t="s">
        <v>4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1">
        <v>0</v>
      </c>
      <c r="CR24" s="11">
        <v>1</v>
      </c>
      <c r="CS24" s="11">
        <v>348</v>
      </c>
      <c r="CT24" s="11">
        <v>1</v>
      </c>
      <c r="CU24" s="11">
        <v>0</v>
      </c>
      <c r="CV24" s="11">
        <v>5</v>
      </c>
      <c r="CW24" s="11">
        <v>34661</v>
      </c>
      <c r="CX24" s="11">
        <v>14</v>
      </c>
      <c r="CY24" s="11">
        <v>0</v>
      </c>
      <c r="CZ24" s="11">
        <v>0</v>
      </c>
      <c r="DA24" s="11">
        <v>0</v>
      </c>
      <c r="DB24" s="11">
        <v>0</v>
      </c>
      <c r="DC24" s="11">
        <v>0</v>
      </c>
      <c r="DD24" s="11">
        <v>0</v>
      </c>
      <c r="DE24" s="11">
        <f t="shared" si="2"/>
        <v>35030</v>
      </c>
      <c r="DI24" s="234" t="s">
        <v>28</v>
      </c>
      <c r="DJ24" s="11">
        <v>113</v>
      </c>
      <c r="DK24" s="11">
        <v>17</v>
      </c>
      <c r="DL24" s="11">
        <v>618</v>
      </c>
      <c r="DM24" s="11">
        <v>18</v>
      </c>
      <c r="DN24" s="11">
        <v>86</v>
      </c>
      <c r="DO24" s="11">
        <v>52</v>
      </c>
      <c r="DP24" s="11">
        <v>0</v>
      </c>
      <c r="DQ24" s="11">
        <v>46</v>
      </c>
      <c r="DR24" s="11">
        <v>108</v>
      </c>
      <c r="DS24" s="11">
        <v>0</v>
      </c>
      <c r="DT24" s="11">
        <v>0</v>
      </c>
      <c r="DU24" s="11">
        <v>0</v>
      </c>
      <c r="DV24" s="11">
        <v>0</v>
      </c>
      <c r="DW24" s="11">
        <v>0</v>
      </c>
      <c r="DX24" s="11">
        <v>0</v>
      </c>
      <c r="DY24" s="11">
        <v>0</v>
      </c>
      <c r="DZ24" s="11">
        <v>0</v>
      </c>
      <c r="EA24" s="11">
        <v>0</v>
      </c>
      <c r="EB24" s="11">
        <v>0</v>
      </c>
      <c r="EC24" s="11">
        <v>0</v>
      </c>
      <c r="ED24" s="11">
        <v>0</v>
      </c>
      <c r="EE24" s="11">
        <v>0</v>
      </c>
      <c r="EF24" s="11">
        <v>0</v>
      </c>
      <c r="EG24" s="11">
        <f t="shared" si="3"/>
        <v>1058</v>
      </c>
      <c r="EK24" s="234" t="s">
        <v>36</v>
      </c>
      <c r="EL24" s="11">
        <v>143</v>
      </c>
      <c r="EM24" s="11">
        <v>0</v>
      </c>
      <c r="EN24" s="11">
        <v>229</v>
      </c>
      <c r="EO24" s="11">
        <v>0</v>
      </c>
      <c r="EP24" s="11">
        <v>20</v>
      </c>
      <c r="EQ24" s="11">
        <v>0</v>
      </c>
      <c r="ER24" s="11">
        <v>0</v>
      </c>
      <c r="ES24" s="11">
        <v>6</v>
      </c>
      <c r="ET24" s="11">
        <v>28</v>
      </c>
      <c r="EU24" s="11">
        <v>0</v>
      </c>
      <c r="EV24" s="11">
        <v>0</v>
      </c>
      <c r="EW24" s="11">
        <v>0</v>
      </c>
      <c r="EX24" s="11">
        <v>0</v>
      </c>
      <c r="EY24" s="11">
        <v>0</v>
      </c>
      <c r="EZ24" s="11">
        <v>0</v>
      </c>
      <c r="FA24" s="11">
        <v>0</v>
      </c>
      <c r="FB24" s="11">
        <v>0</v>
      </c>
      <c r="FC24" s="11">
        <v>0</v>
      </c>
      <c r="FD24" s="11">
        <v>0</v>
      </c>
      <c r="FE24" s="11">
        <v>0</v>
      </c>
      <c r="FF24" s="11">
        <v>97</v>
      </c>
      <c r="FG24" s="11">
        <v>0</v>
      </c>
      <c r="FH24" s="11">
        <v>0</v>
      </c>
      <c r="FI24" s="11">
        <f t="shared" si="4"/>
        <v>523</v>
      </c>
      <c r="FM24" s="234" t="s">
        <v>14</v>
      </c>
      <c r="FN24" s="11">
        <v>79</v>
      </c>
      <c r="FO24" s="11">
        <v>0</v>
      </c>
      <c r="FP24" s="11">
        <v>252</v>
      </c>
      <c r="FQ24" s="11">
        <v>0</v>
      </c>
      <c r="FR24" s="11">
        <v>0</v>
      </c>
      <c r="FS24" s="11">
        <v>0</v>
      </c>
      <c r="FT24" s="11">
        <v>0</v>
      </c>
      <c r="FU24" s="11">
        <v>0</v>
      </c>
      <c r="FV24" s="11">
        <v>0</v>
      </c>
      <c r="FW24" s="11">
        <v>0</v>
      </c>
      <c r="FX24" s="11">
        <v>0</v>
      </c>
      <c r="FY24" s="11">
        <v>0</v>
      </c>
      <c r="FZ24" s="11">
        <v>0</v>
      </c>
      <c r="GA24" s="11">
        <v>0</v>
      </c>
      <c r="GB24" s="11">
        <v>0</v>
      </c>
      <c r="GC24" s="11">
        <v>0</v>
      </c>
      <c r="GD24" s="11">
        <v>0</v>
      </c>
      <c r="GE24" s="11">
        <v>0</v>
      </c>
      <c r="GF24" s="11">
        <v>0</v>
      </c>
      <c r="GG24" s="11">
        <v>0</v>
      </c>
      <c r="GH24" s="11">
        <v>0</v>
      </c>
      <c r="GI24" s="11">
        <v>101</v>
      </c>
      <c r="GJ24" s="11">
        <v>0</v>
      </c>
      <c r="GK24" s="11">
        <v>0</v>
      </c>
      <c r="GL24" s="11">
        <v>28</v>
      </c>
      <c r="GM24" s="11">
        <f t="shared" si="5"/>
        <v>460</v>
      </c>
      <c r="GP24" s="234" t="s">
        <v>35</v>
      </c>
      <c r="GQ24" s="11">
        <v>130</v>
      </c>
      <c r="GR24" s="11">
        <v>0</v>
      </c>
      <c r="GS24" s="11">
        <v>365</v>
      </c>
      <c r="GT24" s="11">
        <v>0</v>
      </c>
      <c r="GU24" s="11">
        <v>3</v>
      </c>
      <c r="GV24" s="11">
        <v>32</v>
      </c>
      <c r="GW24" s="11">
        <v>2</v>
      </c>
      <c r="GX24" s="11">
        <v>7</v>
      </c>
      <c r="GY24" s="11">
        <v>0</v>
      </c>
      <c r="GZ24" s="11">
        <v>0</v>
      </c>
      <c r="HA24" s="11">
        <v>0</v>
      </c>
      <c r="HB24" s="11">
        <v>0</v>
      </c>
      <c r="HC24" s="11">
        <v>0</v>
      </c>
      <c r="HD24" s="11">
        <v>0</v>
      </c>
      <c r="HE24" s="11">
        <v>0</v>
      </c>
      <c r="HF24" s="11">
        <v>0</v>
      </c>
      <c r="HG24" s="11">
        <v>0</v>
      </c>
      <c r="HH24" s="11">
        <v>0</v>
      </c>
      <c r="HI24" s="11">
        <v>0</v>
      </c>
      <c r="HJ24" s="11">
        <v>0</v>
      </c>
      <c r="HK24" s="11">
        <v>0</v>
      </c>
      <c r="HL24" s="11">
        <v>0</v>
      </c>
      <c r="HM24" s="11">
        <v>0</v>
      </c>
      <c r="HN24" s="11">
        <f t="shared" si="6"/>
        <v>539</v>
      </c>
      <c r="HQ24" s="234" t="s">
        <v>4</v>
      </c>
      <c r="HR24" s="11">
        <v>0</v>
      </c>
      <c r="HS24" s="11">
        <v>0</v>
      </c>
      <c r="HT24" s="11">
        <v>0</v>
      </c>
      <c r="HU24" s="11">
        <v>0</v>
      </c>
      <c r="HV24" s="11">
        <v>0</v>
      </c>
      <c r="HW24" s="11">
        <v>0</v>
      </c>
      <c r="HX24" s="11">
        <v>0</v>
      </c>
      <c r="HY24" s="11">
        <v>0</v>
      </c>
      <c r="HZ24" s="11">
        <v>0</v>
      </c>
      <c r="IA24" s="11">
        <v>0</v>
      </c>
      <c r="IB24" s="11">
        <v>2</v>
      </c>
      <c r="IC24" s="11">
        <v>0</v>
      </c>
      <c r="ID24" s="11">
        <v>746</v>
      </c>
      <c r="IE24" s="11">
        <v>0</v>
      </c>
      <c r="IF24" s="11">
        <v>0</v>
      </c>
      <c r="IG24" s="11">
        <v>0</v>
      </c>
      <c r="IH24" s="11">
        <v>0</v>
      </c>
      <c r="II24" s="11">
        <v>33460</v>
      </c>
      <c r="IJ24" s="11">
        <v>50</v>
      </c>
      <c r="IK24" s="11">
        <v>2</v>
      </c>
      <c r="IL24" s="11">
        <v>0</v>
      </c>
      <c r="IM24" s="11">
        <v>0</v>
      </c>
      <c r="IN24" s="11">
        <v>0</v>
      </c>
      <c r="IO24" s="11">
        <v>0</v>
      </c>
      <c r="IP24" s="11">
        <v>0</v>
      </c>
      <c r="IQ24" s="11">
        <v>1</v>
      </c>
      <c r="IR24" s="11">
        <v>0</v>
      </c>
      <c r="IS24" s="11">
        <f t="shared" si="7"/>
        <v>34261</v>
      </c>
      <c r="IV24" s="234" t="s">
        <v>28</v>
      </c>
      <c r="IW24" s="11">
        <v>1140</v>
      </c>
      <c r="IX24" s="11">
        <v>188</v>
      </c>
      <c r="IY24" s="11">
        <v>6299</v>
      </c>
      <c r="IZ24" s="11">
        <v>155</v>
      </c>
      <c r="JA24" s="11">
        <v>828</v>
      </c>
      <c r="JB24" s="11">
        <v>690</v>
      </c>
      <c r="JC24" s="11">
        <v>5</v>
      </c>
      <c r="JD24" s="11">
        <v>501</v>
      </c>
      <c r="JE24" s="11">
        <v>983</v>
      </c>
      <c r="JF24" s="11">
        <v>0</v>
      </c>
      <c r="JG24" s="11">
        <v>0</v>
      </c>
      <c r="JH24" s="11">
        <v>0</v>
      </c>
      <c r="JI24" s="11">
        <v>0</v>
      </c>
      <c r="JJ24" s="11">
        <v>0</v>
      </c>
      <c r="JK24" s="11">
        <v>0</v>
      </c>
      <c r="JL24" s="11">
        <v>0</v>
      </c>
      <c r="JM24" s="11">
        <v>0</v>
      </c>
      <c r="JN24" s="11">
        <v>0</v>
      </c>
      <c r="JO24" s="11">
        <v>0</v>
      </c>
      <c r="JP24" s="11">
        <v>0</v>
      </c>
      <c r="JQ24" s="11">
        <v>0</v>
      </c>
      <c r="JR24" s="11">
        <v>0</v>
      </c>
      <c r="JS24" s="11">
        <v>0</v>
      </c>
      <c r="JT24" s="11">
        <v>0</v>
      </c>
      <c r="JU24" s="11">
        <v>0</v>
      </c>
      <c r="JV24" s="11">
        <f t="shared" si="8"/>
        <v>10789</v>
      </c>
    </row>
    <row r="25" spans="1:282" x14ac:dyDescent="0.25">
      <c r="A25" s="17" t="s">
        <v>4</v>
      </c>
      <c r="B25" s="230">
        <v>0</v>
      </c>
      <c r="C25" s="230">
        <v>0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230">
        <v>0</v>
      </c>
      <c r="J25" s="230">
        <v>0</v>
      </c>
      <c r="K25" s="230">
        <v>0</v>
      </c>
      <c r="L25" s="230">
        <v>0</v>
      </c>
      <c r="M25" s="230">
        <v>995</v>
      </c>
      <c r="N25" s="230">
        <v>2</v>
      </c>
      <c r="O25" s="230">
        <v>0</v>
      </c>
      <c r="P25" s="230">
        <v>0</v>
      </c>
      <c r="Q25" s="230">
        <v>22590</v>
      </c>
      <c r="R25" s="230">
        <v>166</v>
      </c>
      <c r="S25" s="230">
        <v>7</v>
      </c>
      <c r="T25" s="230">
        <v>0</v>
      </c>
      <c r="U25" s="230">
        <v>0</v>
      </c>
      <c r="V25" s="230">
        <v>0</v>
      </c>
      <c r="W25" s="230">
        <v>0</v>
      </c>
      <c r="X25" s="230">
        <v>0</v>
      </c>
      <c r="Y25" s="230">
        <v>0</v>
      </c>
      <c r="Z25" s="230">
        <v>0</v>
      </c>
      <c r="AA25" s="233">
        <f t="shared" si="0"/>
        <v>23760</v>
      </c>
      <c r="AC25" s="234" t="s">
        <v>4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17</v>
      </c>
      <c r="AN25" s="11">
        <v>0</v>
      </c>
      <c r="AO25" s="11">
        <v>209</v>
      </c>
      <c r="AP25" s="11">
        <v>0</v>
      </c>
      <c r="AQ25" s="11">
        <v>0</v>
      </c>
      <c r="AR25" s="11">
        <v>0</v>
      </c>
      <c r="AS25" s="11">
        <v>44603</v>
      </c>
      <c r="AT25" s="11">
        <v>212</v>
      </c>
      <c r="AU25" s="11">
        <v>7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1</v>
      </c>
      <c r="BB25" s="11">
        <v>0</v>
      </c>
      <c r="BC25" s="11">
        <v>45049</v>
      </c>
      <c r="BE25" s="234" t="s">
        <v>12</v>
      </c>
      <c r="BF25" s="11">
        <v>0</v>
      </c>
      <c r="BG25" s="11">
        <v>0</v>
      </c>
      <c r="BH25" s="11">
        <v>2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413</v>
      </c>
      <c r="BP25" s="11">
        <v>2396</v>
      </c>
      <c r="BQ25" s="11">
        <v>4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f t="shared" si="1"/>
        <v>2815</v>
      </c>
      <c r="CC25" s="325"/>
      <c r="CD25" s="325"/>
      <c r="CE25" s="325"/>
      <c r="CG25" s="234" t="s">
        <v>12</v>
      </c>
      <c r="CH25" s="11">
        <v>1</v>
      </c>
      <c r="CI25" s="11">
        <v>0</v>
      </c>
      <c r="CJ25" s="11">
        <v>0</v>
      </c>
      <c r="CK25" s="11">
        <v>12</v>
      </c>
      <c r="CL25" s="11">
        <v>0</v>
      </c>
      <c r="CM25" s="11">
        <v>0</v>
      </c>
      <c r="CN25" s="11">
        <v>31</v>
      </c>
      <c r="CO25" s="11">
        <v>0</v>
      </c>
      <c r="CP25" s="11">
        <v>0</v>
      </c>
      <c r="CQ25" s="11">
        <v>0</v>
      </c>
      <c r="CR25" s="11">
        <v>299</v>
      </c>
      <c r="CS25" s="11">
        <v>2585</v>
      </c>
      <c r="CT25" s="11">
        <v>2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</v>
      </c>
      <c r="DA25" s="11">
        <v>0</v>
      </c>
      <c r="DB25" s="11">
        <v>0</v>
      </c>
      <c r="DC25" s="11">
        <v>0</v>
      </c>
      <c r="DD25" s="11">
        <v>0</v>
      </c>
      <c r="DE25" s="11">
        <f t="shared" si="2"/>
        <v>2930</v>
      </c>
      <c r="DI25" s="234" t="s">
        <v>4</v>
      </c>
      <c r="DJ25" s="11">
        <v>0</v>
      </c>
      <c r="DK25" s="11">
        <v>0</v>
      </c>
      <c r="DL25" s="11">
        <v>0</v>
      </c>
      <c r="DM25" s="11">
        <v>0</v>
      </c>
      <c r="DN25" s="11">
        <v>0</v>
      </c>
      <c r="DO25" s="11">
        <v>0</v>
      </c>
      <c r="DP25" s="11">
        <v>0</v>
      </c>
      <c r="DQ25" s="11">
        <v>0</v>
      </c>
      <c r="DR25" s="11">
        <v>0</v>
      </c>
      <c r="DS25" s="11">
        <v>0</v>
      </c>
      <c r="DT25" s="11">
        <v>3</v>
      </c>
      <c r="DU25" s="11">
        <v>557</v>
      </c>
      <c r="DV25" s="11">
        <v>1</v>
      </c>
      <c r="DW25" s="11">
        <v>0</v>
      </c>
      <c r="DX25" s="11">
        <v>5</v>
      </c>
      <c r="DY25" s="11">
        <v>28167</v>
      </c>
      <c r="DZ25" s="11">
        <v>4</v>
      </c>
      <c r="EA25" s="11">
        <v>0</v>
      </c>
      <c r="EB25" s="11">
        <v>0</v>
      </c>
      <c r="EC25" s="11">
        <v>0</v>
      </c>
      <c r="ED25" s="11">
        <v>0</v>
      </c>
      <c r="EE25" s="11">
        <v>0</v>
      </c>
      <c r="EF25" s="11">
        <v>0</v>
      </c>
      <c r="EG25" s="11">
        <f t="shared" si="3"/>
        <v>28737</v>
      </c>
      <c r="EK25" s="234" t="s">
        <v>23</v>
      </c>
      <c r="EL25" s="11">
        <v>122</v>
      </c>
      <c r="EM25" s="11">
        <v>1</v>
      </c>
      <c r="EN25" s="11">
        <v>203</v>
      </c>
      <c r="EO25" s="11">
        <v>0</v>
      </c>
      <c r="EP25" s="11">
        <v>33</v>
      </c>
      <c r="EQ25" s="11">
        <v>80</v>
      </c>
      <c r="ER25" s="11">
        <v>1</v>
      </c>
      <c r="ES25" s="11">
        <v>25</v>
      </c>
      <c r="ET25" s="11">
        <v>5</v>
      </c>
      <c r="EU25" s="11">
        <v>0</v>
      </c>
      <c r="EV25" s="11">
        <v>0</v>
      </c>
      <c r="EW25" s="11">
        <v>0</v>
      </c>
      <c r="EX25" s="11">
        <v>0</v>
      </c>
      <c r="EY25" s="11">
        <v>0</v>
      </c>
      <c r="EZ25" s="11">
        <v>0</v>
      </c>
      <c r="FA25" s="11">
        <v>0</v>
      </c>
      <c r="FB25" s="11">
        <v>0</v>
      </c>
      <c r="FC25" s="11">
        <v>0</v>
      </c>
      <c r="FD25" s="11">
        <v>0</v>
      </c>
      <c r="FE25" s="11">
        <v>0</v>
      </c>
      <c r="FF25" s="11">
        <v>0</v>
      </c>
      <c r="FG25" s="11">
        <v>0</v>
      </c>
      <c r="FH25" s="11">
        <v>0</v>
      </c>
      <c r="FI25" s="11">
        <f t="shared" si="4"/>
        <v>470</v>
      </c>
      <c r="FM25" s="234" t="s">
        <v>34</v>
      </c>
      <c r="FN25" s="11">
        <v>0</v>
      </c>
      <c r="FO25" s="11">
        <v>0</v>
      </c>
      <c r="FP25" s="11">
        <v>0</v>
      </c>
      <c r="FQ25" s="11">
        <v>2</v>
      </c>
      <c r="FR25" s="11">
        <v>0</v>
      </c>
      <c r="FS25" s="11">
        <v>0</v>
      </c>
      <c r="FT25" s="11">
        <v>2</v>
      </c>
      <c r="FU25" s="11">
        <v>0</v>
      </c>
      <c r="FV25" s="11">
        <v>0</v>
      </c>
      <c r="FW25" s="11">
        <v>9</v>
      </c>
      <c r="FX25" s="11">
        <v>0</v>
      </c>
      <c r="FY25" s="11">
        <v>94</v>
      </c>
      <c r="FZ25" s="11">
        <v>291</v>
      </c>
      <c r="GA25" s="11">
        <v>13</v>
      </c>
      <c r="GB25" s="11">
        <v>0</v>
      </c>
      <c r="GC25" s="11">
        <v>0</v>
      </c>
      <c r="GD25" s="11">
        <v>0</v>
      </c>
      <c r="GE25" s="11">
        <v>0</v>
      </c>
      <c r="GF25" s="11">
        <v>0</v>
      </c>
      <c r="GG25" s="11">
        <v>0</v>
      </c>
      <c r="GH25" s="11">
        <v>0</v>
      </c>
      <c r="GI25" s="11">
        <v>5</v>
      </c>
      <c r="GJ25" s="11">
        <v>3</v>
      </c>
      <c r="GK25" s="11">
        <v>0</v>
      </c>
      <c r="GL25" s="11">
        <v>5</v>
      </c>
      <c r="GM25" s="11">
        <f t="shared" si="5"/>
        <v>424</v>
      </c>
      <c r="GP25" s="234" t="s">
        <v>36</v>
      </c>
      <c r="GQ25" s="11">
        <v>158</v>
      </c>
      <c r="GR25" s="11">
        <v>0</v>
      </c>
      <c r="GS25" s="11">
        <v>136</v>
      </c>
      <c r="GT25" s="11">
        <v>1</v>
      </c>
      <c r="GU25" s="11">
        <v>17</v>
      </c>
      <c r="GV25" s="11">
        <v>0</v>
      </c>
      <c r="GW25" s="11">
        <v>0</v>
      </c>
      <c r="GX25" s="11">
        <v>11</v>
      </c>
      <c r="GY25" s="11">
        <v>29</v>
      </c>
      <c r="GZ25" s="11">
        <v>0</v>
      </c>
      <c r="HA25" s="11">
        <v>0</v>
      </c>
      <c r="HB25" s="11">
        <v>0</v>
      </c>
      <c r="HC25" s="11">
        <v>0</v>
      </c>
      <c r="HD25" s="11">
        <v>0</v>
      </c>
      <c r="HE25" s="11">
        <v>0</v>
      </c>
      <c r="HF25" s="11">
        <v>0</v>
      </c>
      <c r="HG25" s="11">
        <v>0</v>
      </c>
      <c r="HH25" s="11">
        <v>0</v>
      </c>
      <c r="HI25" s="11">
        <v>0</v>
      </c>
      <c r="HJ25" s="11">
        <v>0</v>
      </c>
      <c r="HK25" s="11">
        <v>121</v>
      </c>
      <c r="HL25" s="11">
        <v>0</v>
      </c>
      <c r="HM25" s="11">
        <v>0</v>
      </c>
      <c r="HN25" s="11">
        <f t="shared" si="6"/>
        <v>473</v>
      </c>
      <c r="HQ25" s="234" t="s">
        <v>12</v>
      </c>
      <c r="HR25" s="11">
        <v>1</v>
      </c>
      <c r="HS25" s="11">
        <v>0</v>
      </c>
      <c r="HT25" s="11">
        <v>0</v>
      </c>
      <c r="HU25" s="11">
        <v>21</v>
      </c>
      <c r="HV25" s="11">
        <v>0</v>
      </c>
      <c r="HW25" s="11">
        <v>0</v>
      </c>
      <c r="HX25" s="11">
        <v>15</v>
      </c>
      <c r="HY25" s="11">
        <v>0</v>
      </c>
      <c r="HZ25" s="11">
        <v>0</v>
      </c>
      <c r="IA25" s="11">
        <v>0</v>
      </c>
      <c r="IB25" s="11">
        <v>423</v>
      </c>
      <c r="IC25" s="11">
        <v>44</v>
      </c>
      <c r="ID25" s="11">
        <v>3710</v>
      </c>
      <c r="IE25" s="11">
        <v>47</v>
      </c>
      <c r="IF25" s="11">
        <v>1</v>
      </c>
      <c r="IG25" s="11">
        <v>0</v>
      </c>
      <c r="IH25" s="11">
        <v>0</v>
      </c>
      <c r="II25" s="11">
        <v>0</v>
      </c>
      <c r="IJ25" s="11">
        <v>2</v>
      </c>
      <c r="IK25" s="11">
        <v>1</v>
      </c>
      <c r="IL25" s="11">
        <v>0</v>
      </c>
      <c r="IM25" s="11">
        <v>1</v>
      </c>
      <c r="IN25" s="11">
        <v>0</v>
      </c>
      <c r="IO25" s="11">
        <v>0</v>
      </c>
      <c r="IP25" s="11">
        <v>0</v>
      </c>
      <c r="IQ25" s="11">
        <v>3</v>
      </c>
      <c r="IR25" s="11">
        <v>0</v>
      </c>
      <c r="IS25" s="11">
        <f t="shared" si="7"/>
        <v>4269</v>
      </c>
      <c r="IV25" s="234" t="s">
        <v>4</v>
      </c>
      <c r="IW25" s="11">
        <v>0</v>
      </c>
      <c r="IX25" s="11">
        <v>1</v>
      </c>
      <c r="IY25" s="11">
        <v>0</v>
      </c>
      <c r="IZ25" s="11">
        <v>0</v>
      </c>
      <c r="JA25" s="11">
        <v>0</v>
      </c>
      <c r="JB25" s="11">
        <v>0</v>
      </c>
      <c r="JC25" s="11">
        <v>0</v>
      </c>
      <c r="JD25" s="11">
        <v>0</v>
      </c>
      <c r="JE25" s="11">
        <v>0</v>
      </c>
      <c r="JF25" s="11">
        <v>17</v>
      </c>
      <c r="JG25" s="11">
        <v>16</v>
      </c>
      <c r="JH25" s="11">
        <v>1</v>
      </c>
      <c r="JI25" s="11">
        <v>5475</v>
      </c>
      <c r="JJ25" s="11">
        <v>12</v>
      </c>
      <c r="JK25" s="11">
        <v>0</v>
      </c>
      <c r="JL25" s="11">
        <v>30</v>
      </c>
      <c r="JM25" s="11">
        <v>341330</v>
      </c>
      <c r="JN25" s="11">
        <v>491</v>
      </c>
      <c r="JO25" s="11">
        <v>80</v>
      </c>
      <c r="JP25" s="11">
        <v>0</v>
      </c>
      <c r="JQ25" s="11">
        <v>0</v>
      </c>
      <c r="JR25" s="11">
        <v>0</v>
      </c>
      <c r="JS25" s="11">
        <v>0</v>
      </c>
      <c r="JT25" s="11">
        <v>0</v>
      </c>
      <c r="JU25" s="11">
        <v>0</v>
      </c>
      <c r="JV25" s="11">
        <f t="shared" si="8"/>
        <v>347453</v>
      </c>
    </row>
    <row r="26" spans="1:282" x14ac:dyDescent="0.25">
      <c r="A26" s="17" t="s">
        <v>12</v>
      </c>
      <c r="B26" s="230">
        <v>0</v>
      </c>
      <c r="C26" s="230">
        <v>1</v>
      </c>
      <c r="D26" s="230">
        <v>1</v>
      </c>
      <c r="E26" s="230">
        <v>9</v>
      </c>
      <c r="F26" s="230">
        <v>0</v>
      </c>
      <c r="G26" s="230">
        <v>0</v>
      </c>
      <c r="H26" s="230">
        <v>19</v>
      </c>
      <c r="I26" s="230">
        <v>0</v>
      </c>
      <c r="J26" s="230">
        <v>0</v>
      </c>
      <c r="K26" s="230">
        <v>0</v>
      </c>
      <c r="L26" s="230">
        <v>426</v>
      </c>
      <c r="M26" s="230">
        <v>2705</v>
      </c>
      <c r="N26" s="230">
        <v>2</v>
      </c>
      <c r="O26" s="230">
        <v>0</v>
      </c>
      <c r="P26" s="230">
        <v>0</v>
      </c>
      <c r="Q26" s="230">
        <v>20</v>
      </c>
      <c r="R26" s="230">
        <v>0</v>
      </c>
      <c r="S26" s="230">
        <v>0</v>
      </c>
      <c r="T26" s="230">
        <v>0</v>
      </c>
      <c r="U26" s="230">
        <v>0</v>
      </c>
      <c r="V26" s="230">
        <v>0</v>
      </c>
      <c r="W26" s="230">
        <v>1</v>
      </c>
      <c r="X26" s="230">
        <v>0</v>
      </c>
      <c r="Y26" s="230">
        <v>0</v>
      </c>
      <c r="Z26" s="230">
        <v>0</v>
      </c>
      <c r="AA26" s="233">
        <f t="shared" si="0"/>
        <v>3184</v>
      </c>
      <c r="AC26" s="234" t="s">
        <v>12</v>
      </c>
      <c r="AD26" s="11">
        <v>0</v>
      </c>
      <c r="AE26" s="11">
        <v>0</v>
      </c>
      <c r="AF26" s="11">
        <v>3</v>
      </c>
      <c r="AG26" s="11">
        <v>12</v>
      </c>
      <c r="AH26" s="11">
        <v>0</v>
      </c>
      <c r="AI26" s="11">
        <v>0</v>
      </c>
      <c r="AJ26" s="11">
        <v>15</v>
      </c>
      <c r="AK26" s="11">
        <v>0</v>
      </c>
      <c r="AL26" s="11">
        <v>0</v>
      </c>
      <c r="AM26" s="11">
        <v>0</v>
      </c>
      <c r="AN26" s="11">
        <v>558</v>
      </c>
      <c r="AO26" s="11">
        <v>2825</v>
      </c>
      <c r="AP26" s="11">
        <v>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3415</v>
      </c>
      <c r="BE26" s="234" t="s">
        <v>37</v>
      </c>
      <c r="BF26" s="11">
        <v>2</v>
      </c>
      <c r="BG26" s="11">
        <v>0</v>
      </c>
      <c r="BH26" s="11">
        <v>4</v>
      </c>
      <c r="BI26" s="11">
        <v>1</v>
      </c>
      <c r="BJ26" s="11">
        <v>15</v>
      </c>
      <c r="BK26" s="11">
        <v>1</v>
      </c>
      <c r="BL26" s="11">
        <v>0</v>
      </c>
      <c r="BM26" s="11">
        <v>4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1">
        <v>0</v>
      </c>
      <c r="CB26" s="11">
        <f t="shared" si="1"/>
        <v>27</v>
      </c>
      <c r="CC26" s="325"/>
      <c r="CD26" s="325"/>
      <c r="CE26" s="325"/>
      <c r="CG26" s="234" t="s">
        <v>37</v>
      </c>
      <c r="CH26" s="11">
        <v>3</v>
      </c>
      <c r="CI26" s="11">
        <v>0</v>
      </c>
      <c r="CJ26" s="11">
        <v>0</v>
      </c>
      <c r="CK26" s="11">
        <v>0</v>
      </c>
      <c r="CL26" s="11">
        <v>1</v>
      </c>
      <c r="CM26" s="11">
        <v>15</v>
      </c>
      <c r="CN26" s="11">
        <v>1</v>
      </c>
      <c r="CO26" s="11">
        <v>7</v>
      </c>
      <c r="CP26" s="11">
        <v>2</v>
      </c>
      <c r="CQ26" s="1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>
        <v>0</v>
      </c>
      <c r="DB26" s="11">
        <v>0</v>
      </c>
      <c r="DC26" s="11">
        <v>0</v>
      </c>
      <c r="DD26" s="11">
        <v>0</v>
      </c>
      <c r="DE26" s="11">
        <f t="shared" si="2"/>
        <v>29</v>
      </c>
      <c r="DI26" s="234" t="s">
        <v>12</v>
      </c>
      <c r="DJ26" s="11">
        <v>1</v>
      </c>
      <c r="DK26" s="11">
        <v>0</v>
      </c>
      <c r="DL26" s="11">
        <v>1</v>
      </c>
      <c r="DM26" s="11">
        <v>4</v>
      </c>
      <c r="DN26" s="11">
        <v>0</v>
      </c>
      <c r="DO26" s="11">
        <v>0</v>
      </c>
      <c r="DP26" s="11">
        <v>26</v>
      </c>
      <c r="DQ26" s="11">
        <v>0</v>
      </c>
      <c r="DR26" s="11">
        <v>0</v>
      </c>
      <c r="DS26" s="11">
        <v>0</v>
      </c>
      <c r="DT26" s="11">
        <v>480</v>
      </c>
      <c r="DU26" s="11">
        <v>3631</v>
      </c>
      <c r="DV26" s="11">
        <v>0</v>
      </c>
      <c r="DW26" s="11">
        <v>0</v>
      </c>
      <c r="DX26" s="11">
        <v>0</v>
      </c>
      <c r="DY26" s="11">
        <v>0</v>
      </c>
      <c r="DZ26" s="11">
        <v>0</v>
      </c>
      <c r="EA26" s="11">
        <v>0</v>
      </c>
      <c r="EB26" s="11">
        <v>0</v>
      </c>
      <c r="EC26" s="11">
        <v>0</v>
      </c>
      <c r="ED26" s="11">
        <v>0</v>
      </c>
      <c r="EE26" s="11">
        <v>0</v>
      </c>
      <c r="EF26" s="11">
        <v>0</v>
      </c>
      <c r="EG26" s="11">
        <f t="shared" si="3"/>
        <v>4143</v>
      </c>
      <c r="EK26" s="234" t="s">
        <v>40</v>
      </c>
      <c r="EL26" s="11">
        <v>15</v>
      </c>
      <c r="EM26" s="11">
        <v>2</v>
      </c>
      <c r="EN26" s="11">
        <v>419</v>
      </c>
      <c r="EO26" s="11">
        <v>0</v>
      </c>
      <c r="EP26" s="11">
        <v>0</v>
      </c>
      <c r="EQ26" s="11">
        <v>0</v>
      </c>
      <c r="ER26" s="11">
        <v>0</v>
      </c>
      <c r="ES26" s="11">
        <v>0</v>
      </c>
      <c r="ET26" s="11">
        <v>0</v>
      </c>
      <c r="EU26" s="11">
        <v>0</v>
      </c>
      <c r="EV26" s="11">
        <v>0</v>
      </c>
      <c r="EW26" s="11">
        <v>0</v>
      </c>
      <c r="EX26" s="11">
        <v>0</v>
      </c>
      <c r="EY26" s="11">
        <v>0</v>
      </c>
      <c r="EZ26" s="11">
        <v>0</v>
      </c>
      <c r="FA26" s="11">
        <v>0</v>
      </c>
      <c r="FB26" s="11">
        <v>0</v>
      </c>
      <c r="FC26" s="11">
        <v>0</v>
      </c>
      <c r="FD26" s="11">
        <v>0</v>
      </c>
      <c r="FE26" s="11">
        <v>0</v>
      </c>
      <c r="FF26" s="11">
        <v>0</v>
      </c>
      <c r="FG26" s="11">
        <v>1</v>
      </c>
      <c r="FH26" s="11">
        <v>0</v>
      </c>
      <c r="FI26" s="11">
        <f t="shared" si="4"/>
        <v>437</v>
      </c>
      <c r="FM26" s="234" t="s">
        <v>23</v>
      </c>
      <c r="FN26" s="11">
        <v>118</v>
      </c>
      <c r="FO26" s="11">
        <v>2</v>
      </c>
      <c r="FP26" s="11">
        <v>138</v>
      </c>
      <c r="FQ26" s="11">
        <v>0</v>
      </c>
      <c r="FR26" s="11">
        <v>21</v>
      </c>
      <c r="FS26" s="11">
        <v>60</v>
      </c>
      <c r="FT26" s="11">
        <v>0</v>
      </c>
      <c r="FU26" s="11">
        <v>36</v>
      </c>
      <c r="FV26" s="11">
        <v>7</v>
      </c>
      <c r="FW26" s="11">
        <v>0</v>
      </c>
      <c r="FX26" s="11">
        <v>0</v>
      </c>
      <c r="FY26" s="11">
        <v>0</v>
      </c>
      <c r="FZ26" s="11">
        <v>0</v>
      </c>
      <c r="GA26" s="11">
        <v>0</v>
      </c>
      <c r="GB26" s="11">
        <v>1</v>
      </c>
      <c r="GC26" s="11">
        <v>0</v>
      </c>
      <c r="GD26" s="11">
        <v>0</v>
      </c>
      <c r="GE26" s="11">
        <v>0</v>
      </c>
      <c r="GF26" s="11">
        <v>0</v>
      </c>
      <c r="GG26" s="11">
        <v>0</v>
      </c>
      <c r="GH26" s="11">
        <v>0</v>
      </c>
      <c r="GI26" s="11">
        <v>0</v>
      </c>
      <c r="GJ26" s="11">
        <v>0</v>
      </c>
      <c r="GK26" s="11">
        <v>2</v>
      </c>
      <c r="GL26" s="11">
        <v>0</v>
      </c>
      <c r="GM26" s="11">
        <f t="shared" si="5"/>
        <v>385</v>
      </c>
      <c r="GP26" s="234" t="s">
        <v>23</v>
      </c>
      <c r="GQ26" s="11">
        <v>156</v>
      </c>
      <c r="GR26" s="11">
        <v>1</v>
      </c>
      <c r="GS26" s="11">
        <v>138</v>
      </c>
      <c r="GT26" s="11">
        <v>0</v>
      </c>
      <c r="GU26" s="11">
        <v>34</v>
      </c>
      <c r="GV26" s="11">
        <v>78</v>
      </c>
      <c r="GW26" s="11">
        <v>0</v>
      </c>
      <c r="GX26" s="11">
        <v>25</v>
      </c>
      <c r="GY26" s="11">
        <v>4</v>
      </c>
      <c r="GZ26" s="11">
        <v>0</v>
      </c>
      <c r="HA26" s="11">
        <v>0</v>
      </c>
      <c r="HB26" s="11">
        <v>0</v>
      </c>
      <c r="HC26" s="11">
        <v>0</v>
      </c>
      <c r="HD26" s="11">
        <v>0</v>
      </c>
      <c r="HE26" s="11">
        <v>0</v>
      </c>
      <c r="HF26" s="11">
        <v>0</v>
      </c>
      <c r="HG26" s="11">
        <v>0</v>
      </c>
      <c r="HH26" s="11">
        <v>0</v>
      </c>
      <c r="HI26" s="11">
        <v>0</v>
      </c>
      <c r="HJ26" s="11">
        <v>0</v>
      </c>
      <c r="HK26" s="11">
        <v>0</v>
      </c>
      <c r="HL26" s="11">
        <v>0</v>
      </c>
      <c r="HM26" s="11">
        <v>0</v>
      </c>
      <c r="HN26" s="11">
        <f t="shared" si="6"/>
        <v>436</v>
      </c>
      <c r="HQ26" s="234" t="s">
        <v>37</v>
      </c>
      <c r="HR26" s="11">
        <v>8</v>
      </c>
      <c r="HS26" s="11">
        <v>0</v>
      </c>
      <c r="HT26" s="11">
        <v>11</v>
      </c>
      <c r="HU26" s="11">
        <v>0</v>
      </c>
      <c r="HV26" s="11">
        <v>0</v>
      </c>
      <c r="HW26" s="11">
        <v>1</v>
      </c>
      <c r="HX26" s="11">
        <v>0</v>
      </c>
      <c r="HY26" s="11">
        <v>3</v>
      </c>
      <c r="HZ26" s="11">
        <v>5</v>
      </c>
      <c r="IA26" s="11">
        <v>0</v>
      </c>
      <c r="IB26" s="11">
        <v>0</v>
      </c>
      <c r="IC26" s="11">
        <v>0</v>
      </c>
      <c r="ID26" s="11">
        <v>0</v>
      </c>
      <c r="IE26" s="11">
        <v>0</v>
      </c>
      <c r="IF26" s="11">
        <v>0</v>
      </c>
      <c r="IG26" s="11">
        <v>0</v>
      </c>
      <c r="IH26" s="11">
        <v>0</v>
      </c>
      <c r="II26" s="11">
        <v>0</v>
      </c>
      <c r="IJ26" s="11">
        <v>0</v>
      </c>
      <c r="IK26" s="11">
        <v>0</v>
      </c>
      <c r="IL26" s="11">
        <v>0</v>
      </c>
      <c r="IM26" s="11">
        <v>0</v>
      </c>
      <c r="IN26" s="11">
        <v>0</v>
      </c>
      <c r="IO26" s="11">
        <v>0</v>
      </c>
      <c r="IP26" s="11">
        <v>0</v>
      </c>
      <c r="IQ26" s="11">
        <v>0</v>
      </c>
      <c r="IR26" s="11">
        <v>0</v>
      </c>
      <c r="IS26" s="11">
        <f t="shared" si="7"/>
        <v>28</v>
      </c>
      <c r="IV26" s="234" t="s">
        <v>12</v>
      </c>
      <c r="IW26" s="11">
        <v>3</v>
      </c>
      <c r="IX26" s="11">
        <v>2</v>
      </c>
      <c r="IY26" s="11">
        <v>8</v>
      </c>
      <c r="IZ26" s="11">
        <v>123</v>
      </c>
      <c r="JA26" s="11">
        <v>0</v>
      </c>
      <c r="JB26" s="11">
        <v>0</v>
      </c>
      <c r="JC26" s="11">
        <v>241</v>
      </c>
      <c r="JD26" s="11">
        <v>0</v>
      </c>
      <c r="JE26" s="11">
        <v>2</v>
      </c>
      <c r="JF26" s="11">
        <v>0</v>
      </c>
      <c r="JG26" s="11">
        <v>4704</v>
      </c>
      <c r="JH26" s="11">
        <v>249</v>
      </c>
      <c r="JI26" s="11">
        <v>30429</v>
      </c>
      <c r="JJ26" s="11">
        <v>16</v>
      </c>
      <c r="JK26" s="11">
        <v>0</v>
      </c>
      <c r="JL26" s="11">
        <v>0</v>
      </c>
      <c r="JM26" s="11">
        <v>281</v>
      </c>
      <c r="JN26" s="11">
        <v>2</v>
      </c>
      <c r="JO26" s="11">
        <v>1</v>
      </c>
      <c r="JP26" s="11">
        <v>7</v>
      </c>
      <c r="JQ26" s="11">
        <v>1</v>
      </c>
      <c r="JR26" s="11">
        <v>0</v>
      </c>
      <c r="JS26" s="11">
        <v>1</v>
      </c>
      <c r="JT26" s="11">
        <v>3</v>
      </c>
      <c r="JU26" s="11">
        <v>0</v>
      </c>
      <c r="JV26" s="11">
        <f t="shared" si="8"/>
        <v>36073</v>
      </c>
    </row>
    <row r="27" spans="1:282" x14ac:dyDescent="0.25">
      <c r="A27" s="17" t="s">
        <v>37</v>
      </c>
      <c r="B27" s="230">
        <v>3</v>
      </c>
      <c r="C27" s="230">
        <v>0</v>
      </c>
      <c r="D27" s="230">
        <v>0</v>
      </c>
      <c r="E27" s="230">
        <v>0</v>
      </c>
      <c r="F27" s="230">
        <v>0</v>
      </c>
      <c r="G27" s="230">
        <v>3</v>
      </c>
      <c r="H27" s="230">
        <v>1</v>
      </c>
      <c r="I27" s="230">
        <v>3</v>
      </c>
      <c r="J27" s="230">
        <v>1</v>
      </c>
      <c r="K27" s="230">
        <v>0</v>
      </c>
      <c r="L27" s="230">
        <v>0</v>
      </c>
      <c r="M27" s="230">
        <v>0</v>
      </c>
      <c r="N27" s="230">
        <v>0</v>
      </c>
      <c r="O27" s="230">
        <v>0</v>
      </c>
      <c r="P27" s="230">
        <v>0</v>
      </c>
      <c r="Q27" s="230">
        <v>0</v>
      </c>
      <c r="R27" s="230">
        <v>0</v>
      </c>
      <c r="S27" s="230">
        <v>0</v>
      </c>
      <c r="T27" s="230">
        <v>0</v>
      </c>
      <c r="U27" s="230">
        <v>0</v>
      </c>
      <c r="V27" s="230">
        <v>0</v>
      </c>
      <c r="W27" s="230">
        <v>0</v>
      </c>
      <c r="X27" s="230">
        <v>0</v>
      </c>
      <c r="Y27" s="230">
        <v>0</v>
      </c>
      <c r="Z27" s="230">
        <v>0</v>
      </c>
      <c r="AA27" s="233">
        <f t="shared" si="0"/>
        <v>11</v>
      </c>
      <c r="AC27" s="234" t="s">
        <v>37</v>
      </c>
      <c r="AD27" s="11">
        <v>1</v>
      </c>
      <c r="AE27" s="11">
        <v>0</v>
      </c>
      <c r="AF27" s="11">
        <v>0</v>
      </c>
      <c r="AG27" s="11">
        <v>0</v>
      </c>
      <c r="AH27" s="11">
        <v>0</v>
      </c>
      <c r="AI27" s="11">
        <v>9</v>
      </c>
      <c r="AJ27" s="11">
        <v>1</v>
      </c>
      <c r="AK27" s="11">
        <v>7</v>
      </c>
      <c r="AL27" s="11">
        <v>3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21</v>
      </c>
      <c r="BE27" s="234" t="s">
        <v>25</v>
      </c>
      <c r="BF27" s="11">
        <v>1</v>
      </c>
      <c r="BG27" s="11">
        <v>327</v>
      </c>
      <c r="BH27" s="11">
        <v>13</v>
      </c>
      <c r="BI27" s="11">
        <v>3</v>
      </c>
      <c r="BJ27" s="11">
        <v>2</v>
      </c>
      <c r="BK27" s="11">
        <v>233</v>
      </c>
      <c r="BL27" s="11">
        <v>15</v>
      </c>
      <c r="BM27" s="11">
        <v>686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f t="shared" si="1"/>
        <v>1280</v>
      </c>
      <c r="CC27" s="325"/>
      <c r="CD27" s="325"/>
      <c r="CE27" s="325"/>
      <c r="CG27" s="234" t="s">
        <v>25</v>
      </c>
      <c r="CH27" s="11">
        <v>4</v>
      </c>
      <c r="CI27" s="11">
        <v>279</v>
      </c>
      <c r="CJ27" s="11">
        <v>23</v>
      </c>
      <c r="CK27" s="11">
        <v>0</v>
      </c>
      <c r="CL27" s="11">
        <v>1</v>
      </c>
      <c r="CM27" s="11">
        <v>0</v>
      </c>
      <c r="CN27" s="11">
        <v>208</v>
      </c>
      <c r="CO27" s="11">
        <v>15</v>
      </c>
      <c r="CP27" s="11">
        <v>797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f t="shared" si="2"/>
        <v>1327</v>
      </c>
      <c r="DI27" s="234" t="s">
        <v>37</v>
      </c>
      <c r="DJ27" s="11">
        <v>0</v>
      </c>
      <c r="DK27" s="11">
        <v>0</v>
      </c>
      <c r="DL27" s="11">
        <v>2</v>
      </c>
      <c r="DM27" s="11">
        <v>0</v>
      </c>
      <c r="DN27" s="11">
        <v>0</v>
      </c>
      <c r="DO27" s="11">
        <v>5</v>
      </c>
      <c r="DP27" s="11">
        <v>0</v>
      </c>
      <c r="DQ27" s="11">
        <v>1</v>
      </c>
      <c r="DR27" s="11">
        <v>0</v>
      </c>
      <c r="DS27" s="11">
        <v>0</v>
      </c>
      <c r="DT27" s="11">
        <v>0</v>
      </c>
      <c r="DU27" s="11">
        <v>0</v>
      </c>
      <c r="DV27" s="11">
        <v>0</v>
      </c>
      <c r="DW27" s="11">
        <v>0</v>
      </c>
      <c r="DX27" s="11">
        <v>0</v>
      </c>
      <c r="DY27" s="11">
        <v>0</v>
      </c>
      <c r="DZ27" s="11">
        <v>0</v>
      </c>
      <c r="EA27" s="11">
        <v>0</v>
      </c>
      <c r="EB27" s="11">
        <v>0</v>
      </c>
      <c r="EC27" s="11">
        <v>0</v>
      </c>
      <c r="ED27" s="11">
        <v>0</v>
      </c>
      <c r="EE27" s="11">
        <v>0</v>
      </c>
      <c r="EF27" s="11">
        <v>0</v>
      </c>
      <c r="EG27" s="11">
        <f t="shared" si="3"/>
        <v>8</v>
      </c>
      <c r="EK27" s="234" t="s">
        <v>34</v>
      </c>
      <c r="EL27" s="11">
        <v>0</v>
      </c>
      <c r="EM27" s="11">
        <v>0</v>
      </c>
      <c r="EN27" s="11">
        <v>1</v>
      </c>
      <c r="EO27" s="11">
        <v>2</v>
      </c>
      <c r="EP27" s="11">
        <v>0</v>
      </c>
      <c r="EQ27" s="11">
        <v>0</v>
      </c>
      <c r="ER27" s="11">
        <v>3</v>
      </c>
      <c r="ES27" s="11">
        <v>0</v>
      </c>
      <c r="ET27" s="11">
        <v>0</v>
      </c>
      <c r="EU27" s="11">
        <v>0</v>
      </c>
      <c r="EV27" s="11">
        <v>0</v>
      </c>
      <c r="EW27" s="11">
        <v>59</v>
      </c>
      <c r="EX27" s="11">
        <v>324</v>
      </c>
      <c r="EY27" s="11">
        <v>0</v>
      </c>
      <c r="EZ27" s="11">
        <v>0</v>
      </c>
      <c r="FA27" s="11">
        <v>0</v>
      </c>
      <c r="FB27" s="11">
        <v>0</v>
      </c>
      <c r="FC27" s="11">
        <v>0</v>
      </c>
      <c r="FD27" s="11">
        <v>0</v>
      </c>
      <c r="FE27" s="11">
        <v>0</v>
      </c>
      <c r="FF27" s="11">
        <v>1</v>
      </c>
      <c r="FG27" s="11">
        <v>0</v>
      </c>
      <c r="FH27" s="11">
        <v>0</v>
      </c>
      <c r="FI27" s="11">
        <f t="shared" si="4"/>
        <v>390</v>
      </c>
      <c r="FM27" s="234" t="s">
        <v>36</v>
      </c>
      <c r="FN27" s="11">
        <v>123</v>
      </c>
      <c r="FO27" s="11">
        <v>1</v>
      </c>
      <c r="FP27" s="11">
        <v>155</v>
      </c>
      <c r="FQ27" s="11">
        <v>0</v>
      </c>
      <c r="FR27" s="11">
        <v>7</v>
      </c>
      <c r="FS27" s="11">
        <v>0</v>
      </c>
      <c r="FT27" s="11">
        <v>0</v>
      </c>
      <c r="FU27" s="11">
        <v>3</v>
      </c>
      <c r="FV27" s="11">
        <v>4</v>
      </c>
      <c r="FW27" s="11">
        <v>0</v>
      </c>
      <c r="FX27" s="11">
        <v>0</v>
      </c>
      <c r="FY27" s="11">
        <v>0</v>
      </c>
      <c r="FZ27" s="11">
        <v>0</v>
      </c>
      <c r="GA27" s="11">
        <v>0</v>
      </c>
      <c r="GB27" s="11">
        <v>0</v>
      </c>
      <c r="GC27" s="11">
        <v>0</v>
      </c>
      <c r="GD27" s="11">
        <v>0</v>
      </c>
      <c r="GE27" s="11">
        <v>0</v>
      </c>
      <c r="GF27" s="11">
        <v>0</v>
      </c>
      <c r="GG27" s="11">
        <v>0</v>
      </c>
      <c r="GH27" s="11">
        <v>0</v>
      </c>
      <c r="GI27" s="11">
        <v>67</v>
      </c>
      <c r="GJ27" s="11">
        <v>0</v>
      </c>
      <c r="GK27" s="11">
        <v>0</v>
      </c>
      <c r="GL27" s="11">
        <v>0</v>
      </c>
      <c r="GM27" s="11">
        <f t="shared" si="5"/>
        <v>360</v>
      </c>
      <c r="GP27" s="234" t="s">
        <v>41</v>
      </c>
      <c r="GQ27" s="11">
        <v>0</v>
      </c>
      <c r="GR27" s="11">
        <v>0</v>
      </c>
      <c r="GS27" s="11">
        <v>0</v>
      </c>
      <c r="GT27" s="11">
        <v>0</v>
      </c>
      <c r="GU27" s="11">
        <v>0</v>
      </c>
      <c r="GV27" s="11">
        <v>0</v>
      </c>
      <c r="GW27" s="11">
        <v>0</v>
      </c>
      <c r="GX27" s="11">
        <v>0</v>
      </c>
      <c r="GY27" s="11">
        <v>0</v>
      </c>
      <c r="GZ27" s="11">
        <v>0</v>
      </c>
      <c r="HA27" s="11">
        <v>0</v>
      </c>
      <c r="HB27" s="11">
        <v>0</v>
      </c>
      <c r="HC27" s="11">
        <v>0</v>
      </c>
      <c r="HD27" s="11">
        <v>0</v>
      </c>
      <c r="HE27" s="11">
        <v>0</v>
      </c>
      <c r="HF27" s="11">
        <v>0</v>
      </c>
      <c r="HG27" s="11">
        <v>0</v>
      </c>
      <c r="HH27" s="11">
        <v>0</v>
      </c>
      <c r="HI27" s="11">
        <v>243</v>
      </c>
      <c r="HJ27" s="11">
        <v>174</v>
      </c>
      <c r="HK27" s="11">
        <v>0</v>
      </c>
      <c r="HL27" s="11">
        <v>0</v>
      </c>
      <c r="HM27" s="11">
        <v>0</v>
      </c>
      <c r="HN27" s="11">
        <f t="shared" si="6"/>
        <v>417</v>
      </c>
      <c r="HQ27" s="234" t="s">
        <v>25</v>
      </c>
      <c r="HR27" s="11">
        <v>7</v>
      </c>
      <c r="HS27" s="11">
        <v>191</v>
      </c>
      <c r="HT27" s="11">
        <v>20</v>
      </c>
      <c r="HU27" s="11">
        <v>4</v>
      </c>
      <c r="HV27" s="11">
        <v>10</v>
      </c>
      <c r="HW27" s="11">
        <v>0</v>
      </c>
      <c r="HX27" s="11">
        <v>161</v>
      </c>
      <c r="HY27" s="11">
        <v>14</v>
      </c>
      <c r="HZ27" s="11">
        <v>792</v>
      </c>
      <c r="IA27" s="11">
        <v>0</v>
      </c>
      <c r="IB27" s="11">
        <v>0</v>
      </c>
      <c r="IC27" s="11">
        <v>0</v>
      </c>
      <c r="ID27" s="11">
        <v>0</v>
      </c>
      <c r="IE27" s="11">
        <v>0</v>
      </c>
      <c r="IF27" s="11">
        <v>0</v>
      </c>
      <c r="IG27" s="11">
        <v>0</v>
      </c>
      <c r="IH27" s="11">
        <v>0</v>
      </c>
      <c r="II27" s="11">
        <v>0</v>
      </c>
      <c r="IJ27" s="11">
        <v>0</v>
      </c>
      <c r="IK27" s="11">
        <v>0</v>
      </c>
      <c r="IL27" s="11">
        <v>0</v>
      </c>
      <c r="IM27" s="11">
        <v>0</v>
      </c>
      <c r="IN27" s="11">
        <v>0</v>
      </c>
      <c r="IO27" s="11">
        <v>0</v>
      </c>
      <c r="IP27" s="11">
        <v>0</v>
      </c>
      <c r="IQ27" s="11">
        <v>0</v>
      </c>
      <c r="IR27" s="11">
        <v>0</v>
      </c>
      <c r="IS27" s="11">
        <f t="shared" si="7"/>
        <v>1199</v>
      </c>
      <c r="IV27" s="234" t="s">
        <v>37</v>
      </c>
      <c r="IW27" s="11">
        <v>24</v>
      </c>
      <c r="IX27" s="11">
        <v>0</v>
      </c>
      <c r="IY27" s="11">
        <v>43</v>
      </c>
      <c r="IZ27" s="11">
        <v>8</v>
      </c>
      <c r="JA27" s="11">
        <v>2</v>
      </c>
      <c r="JB27" s="11">
        <v>64</v>
      </c>
      <c r="JC27" s="11">
        <v>5</v>
      </c>
      <c r="JD27" s="11">
        <v>28</v>
      </c>
      <c r="JE27" s="11">
        <v>34</v>
      </c>
      <c r="JF27" s="11">
        <v>0</v>
      </c>
      <c r="JG27" s="11">
        <v>0</v>
      </c>
      <c r="JH27" s="11">
        <v>0</v>
      </c>
      <c r="JI27" s="11">
        <v>0</v>
      </c>
      <c r="JJ27" s="11">
        <v>0</v>
      </c>
      <c r="JK27" s="11">
        <v>0</v>
      </c>
      <c r="JL27" s="11">
        <v>0</v>
      </c>
      <c r="JM27" s="11">
        <v>0</v>
      </c>
      <c r="JN27" s="11">
        <v>0</v>
      </c>
      <c r="JO27" s="11">
        <v>0</v>
      </c>
      <c r="JP27" s="11">
        <v>0</v>
      </c>
      <c r="JQ27" s="11">
        <v>0</v>
      </c>
      <c r="JR27" s="11">
        <v>0</v>
      </c>
      <c r="JS27" s="11">
        <v>0</v>
      </c>
      <c r="JT27" s="11">
        <v>0</v>
      </c>
      <c r="JU27" s="11">
        <v>0</v>
      </c>
      <c r="JV27" s="11">
        <f t="shared" si="8"/>
        <v>208</v>
      </c>
    </row>
    <row r="28" spans="1:282" x14ac:dyDescent="0.25">
      <c r="A28" s="17" t="s">
        <v>25</v>
      </c>
      <c r="B28" s="230">
        <v>0</v>
      </c>
      <c r="C28" s="230">
        <v>237</v>
      </c>
      <c r="D28" s="230">
        <v>18</v>
      </c>
      <c r="E28" s="230">
        <v>0</v>
      </c>
      <c r="F28" s="230">
        <v>3</v>
      </c>
      <c r="G28" s="230">
        <v>59</v>
      </c>
      <c r="H28" s="230">
        <v>141</v>
      </c>
      <c r="I28" s="230">
        <v>16</v>
      </c>
      <c r="J28" s="230">
        <v>883</v>
      </c>
      <c r="K28" s="230">
        <v>0</v>
      </c>
      <c r="L28" s="230">
        <v>0</v>
      </c>
      <c r="M28" s="230">
        <v>0</v>
      </c>
      <c r="N28" s="230">
        <v>0</v>
      </c>
      <c r="O28" s="230">
        <v>0</v>
      </c>
      <c r="P28" s="230">
        <v>0</v>
      </c>
      <c r="Q28" s="230">
        <v>0</v>
      </c>
      <c r="R28" s="230">
        <v>0</v>
      </c>
      <c r="S28" s="230">
        <v>0</v>
      </c>
      <c r="T28" s="230">
        <v>0</v>
      </c>
      <c r="U28" s="230">
        <v>0</v>
      </c>
      <c r="V28" s="230">
        <v>0</v>
      </c>
      <c r="W28" s="230">
        <v>0</v>
      </c>
      <c r="X28" s="230">
        <v>0</v>
      </c>
      <c r="Y28" s="230">
        <v>0</v>
      </c>
      <c r="Z28" s="230">
        <v>0</v>
      </c>
      <c r="AA28" s="233">
        <f t="shared" si="0"/>
        <v>1357</v>
      </c>
      <c r="AC28" s="234" t="s">
        <v>25</v>
      </c>
      <c r="AD28" s="11">
        <v>1</v>
      </c>
      <c r="AE28" s="11">
        <v>91</v>
      </c>
      <c r="AF28" s="11">
        <v>32</v>
      </c>
      <c r="AG28" s="11">
        <v>0</v>
      </c>
      <c r="AH28" s="11">
        <v>12</v>
      </c>
      <c r="AI28" s="11">
        <v>0</v>
      </c>
      <c r="AJ28" s="11">
        <v>210</v>
      </c>
      <c r="AK28" s="11">
        <v>9</v>
      </c>
      <c r="AL28" s="11">
        <v>853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1208</v>
      </c>
      <c r="BE28" s="234" t="s">
        <v>135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2</v>
      </c>
      <c r="BX28" s="11">
        <v>0</v>
      </c>
      <c r="BY28" s="11">
        <v>0</v>
      </c>
      <c r="BZ28" s="11">
        <v>0</v>
      </c>
      <c r="CA28" s="11">
        <v>0</v>
      </c>
      <c r="CB28" s="11">
        <f t="shared" si="1"/>
        <v>2</v>
      </c>
      <c r="CC28" s="325"/>
      <c r="CD28" s="325"/>
      <c r="CE28" s="325"/>
      <c r="CG28" s="234" t="s">
        <v>135</v>
      </c>
      <c r="CH28" s="11">
        <v>0</v>
      </c>
      <c r="CI28" s="11">
        <v>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0</v>
      </c>
      <c r="CW28" s="11">
        <v>0</v>
      </c>
      <c r="CX28" s="11">
        <v>0</v>
      </c>
      <c r="CY28" s="11">
        <v>0</v>
      </c>
      <c r="CZ28" s="11">
        <v>4</v>
      </c>
      <c r="DA28" s="11">
        <v>0</v>
      </c>
      <c r="DB28" s="11">
        <v>0</v>
      </c>
      <c r="DC28" s="11">
        <v>0</v>
      </c>
      <c r="DD28" s="11">
        <v>0</v>
      </c>
      <c r="DE28" s="11">
        <f t="shared" si="2"/>
        <v>4</v>
      </c>
      <c r="DI28" s="234" t="s">
        <v>25</v>
      </c>
      <c r="DJ28" s="11">
        <v>7</v>
      </c>
      <c r="DK28" s="11">
        <v>189</v>
      </c>
      <c r="DL28" s="11">
        <v>32</v>
      </c>
      <c r="DM28" s="11">
        <v>1</v>
      </c>
      <c r="DN28" s="11">
        <v>6</v>
      </c>
      <c r="DO28" s="11">
        <v>1</v>
      </c>
      <c r="DP28" s="11">
        <v>173</v>
      </c>
      <c r="DQ28" s="11">
        <v>13</v>
      </c>
      <c r="DR28" s="11">
        <v>917</v>
      </c>
      <c r="DS28" s="11">
        <v>0</v>
      </c>
      <c r="DT28" s="11">
        <v>0</v>
      </c>
      <c r="DU28" s="11">
        <v>0</v>
      </c>
      <c r="DV28" s="11">
        <v>0</v>
      </c>
      <c r="DW28" s="11">
        <v>0</v>
      </c>
      <c r="DX28" s="11">
        <v>0</v>
      </c>
      <c r="DY28" s="11">
        <v>0</v>
      </c>
      <c r="DZ28" s="11">
        <v>0</v>
      </c>
      <c r="EA28" s="11">
        <v>0</v>
      </c>
      <c r="EB28" s="11">
        <v>0</v>
      </c>
      <c r="EC28" s="11">
        <v>0</v>
      </c>
      <c r="ED28" s="11">
        <v>0</v>
      </c>
      <c r="EE28" s="11">
        <v>0</v>
      </c>
      <c r="EF28" s="11">
        <v>0</v>
      </c>
      <c r="EG28" s="11">
        <f t="shared" si="3"/>
        <v>1339</v>
      </c>
      <c r="EK28" s="234" t="s">
        <v>41</v>
      </c>
      <c r="EL28" s="11">
        <v>0</v>
      </c>
      <c r="EM28" s="11">
        <v>0</v>
      </c>
      <c r="EN28" s="11">
        <v>0</v>
      </c>
      <c r="EO28" s="11">
        <v>0</v>
      </c>
      <c r="EP28" s="11">
        <v>0</v>
      </c>
      <c r="EQ28" s="11">
        <v>0</v>
      </c>
      <c r="ER28" s="11">
        <v>0</v>
      </c>
      <c r="ES28" s="11">
        <v>0</v>
      </c>
      <c r="ET28" s="11">
        <v>0</v>
      </c>
      <c r="EU28" s="11">
        <v>0</v>
      </c>
      <c r="EV28" s="11">
        <v>0</v>
      </c>
      <c r="EW28" s="11">
        <v>0</v>
      </c>
      <c r="EX28" s="11">
        <v>0</v>
      </c>
      <c r="EY28" s="11">
        <v>0</v>
      </c>
      <c r="EZ28" s="11">
        <v>0</v>
      </c>
      <c r="FA28" s="11">
        <v>0</v>
      </c>
      <c r="FB28" s="11">
        <v>0</v>
      </c>
      <c r="FC28" s="11">
        <v>0</v>
      </c>
      <c r="FD28" s="11">
        <v>227</v>
      </c>
      <c r="FE28" s="11">
        <v>147</v>
      </c>
      <c r="FF28" s="11">
        <v>0</v>
      </c>
      <c r="FG28" s="11">
        <v>0</v>
      </c>
      <c r="FH28" s="11">
        <v>0</v>
      </c>
      <c r="FI28" s="11">
        <f t="shared" si="4"/>
        <v>374</v>
      </c>
      <c r="FM28" s="234" t="s">
        <v>40</v>
      </c>
      <c r="FN28" s="11">
        <v>21</v>
      </c>
      <c r="FO28" s="11">
        <v>0</v>
      </c>
      <c r="FP28" s="11">
        <v>310</v>
      </c>
      <c r="FQ28" s="11">
        <v>0</v>
      </c>
      <c r="FR28" s="11">
        <v>0</v>
      </c>
      <c r="FS28" s="11">
        <v>0</v>
      </c>
      <c r="FT28" s="11">
        <v>0</v>
      </c>
      <c r="FU28" s="11">
        <v>1</v>
      </c>
      <c r="FV28" s="11">
        <v>0</v>
      </c>
      <c r="FW28" s="11">
        <v>0</v>
      </c>
      <c r="FX28" s="11">
        <v>0</v>
      </c>
      <c r="FY28" s="11">
        <v>0</v>
      </c>
      <c r="FZ28" s="11">
        <v>0</v>
      </c>
      <c r="GA28" s="11">
        <v>0</v>
      </c>
      <c r="GB28" s="11">
        <v>0</v>
      </c>
      <c r="GC28" s="11">
        <v>0</v>
      </c>
      <c r="GD28" s="11">
        <v>0</v>
      </c>
      <c r="GE28" s="11">
        <v>0</v>
      </c>
      <c r="GF28" s="11">
        <v>0</v>
      </c>
      <c r="GG28" s="11">
        <v>0</v>
      </c>
      <c r="GH28" s="11">
        <v>0</v>
      </c>
      <c r="GI28" s="11">
        <v>0</v>
      </c>
      <c r="GJ28" s="11">
        <v>0</v>
      </c>
      <c r="GK28" s="11">
        <v>0</v>
      </c>
      <c r="GL28" s="11">
        <v>0</v>
      </c>
      <c r="GM28" s="11">
        <f t="shared" si="5"/>
        <v>332</v>
      </c>
      <c r="GP28" s="234" t="s">
        <v>34</v>
      </c>
      <c r="GQ28" s="11">
        <v>0</v>
      </c>
      <c r="GR28" s="11">
        <v>0</v>
      </c>
      <c r="GS28" s="11">
        <v>0</v>
      </c>
      <c r="GT28" s="11">
        <v>0</v>
      </c>
      <c r="GU28" s="11">
        <v>0</v>
      </c>
      <c r="GV28" s="11">
        <v>0</v>
      </c>
      <c r="GW28" s="11">
        <v>2</v>
      </c>
      <c r="GX28" s="11">
        <v>0</v>
      </c>
      <c r="GY28" s="11">
        <v>0</v>
      </c>
      <c r="GZ28" s="11">
        <v>1</v>
      </c>
      <c r="HA28" s="11">
        <v>0</v>
      </c>
      <c r="HB28" s="11">
        <v>91</v>
      </c>
      <c r="HC28" s="11">
        <v>307</v>
      </c>
      <c r="HD28" s="11">
        <v>0</v>
      </c>
      <c r="HE28" s="11">
        <v>0</v>
      </c>
      <c r="HF28" s="11">
        <v>0</v>
      </c>
      <c r="HG28" s="11">
        <v>0</v>
      </c>
      <c r="HH28" s="11">
        <v>5</v>
      </c>
      <c r="HI28" s="11">
        <v>0</v>
      </c>
      <c r="HJ28" s="11">
        <v>0</v>
      </c>
      <c r="HK28" s="11">
        <v>0</v>
      </c>
      <c r="HL28" s="11">
        <v>2</v>
      </c>
      <c r="HM28" s="11">
        <v>0</v>
      </c>
      <c r="HN28" s="11">
        <f t="shared" si="6"/>
        <v>408</v>
      </c>
      <c r="HQ28" s="234" t="s">
        <v>135</v>
      </c>
      <c r="HR28" s="11">
        <v>0</v>
      </c>
      <c r="HS28" s="11">
        <v>0</v>
      </c>
      <c r="HT28" s="11">
        <v>0</v>
      </c>
      <c r="HU28" s="11">
        <v>0</v>
      </c>
      <c r="HV28" s="11">
        <v>0</v>
      </c>
      <c r="HW28" s="11">
        <v>0</v>
      </c>
      <c r="HX28" s="11">
        <v>0</v>
      </c>
      <c r="HY28" s="11">
        <v>0</v>
      </c>
      <c r="HZ28" s="11">
        <v>0</v>
      </c>
      <c r="IA28" s="11">
        <v>0</v>
      </c>
      <c r="IB28" s="11">
        <v>0</v>
      </c>
      <c r="IC28" s="11">
        <v>0</v>
      </c>
      <c r="ID28" s="11">
        <v>0</v>
      </c>
      <c r="IE28" s="11">
        <v>0</v>
      </c>
      <c r="IF28" s="11">
        <v>0</v>
      </c>
      <c r="IG28" s="11">
        <v>0</v>
      </c>
      <c r="IH28" s="11">
        <v>0</v>
      </c>
      <c r="II28" s="11">
        <v>0</v>
      </c>
      <c r="IJ28" s="11">
        <v>0</v>
      </c>
      <c r="IK28" s="11">
        <v>0</v>
      </c>
      <c r="IL28" s="11">
        <v>0</v>
      </c>
      <c r="IM28" s="11">
        <v>19</v>
      </c>
      <c r="IN28" s="11">
        <v>0</v>
      </c>
      <c r="IO28" s="11">
        <v>0</v>
      </c>
      <c r="IP28" s="11">
        <v>0</v>
      </c>
      <c r="IQ28" s="11">
        <v>0</v>
      </c>
      <c r="IR28" s="11">
        <v>0</v>
      </c>
      <c r="IS28" s="11">
        <f t="shared" si="7"/>
        <v>19</v>
      </c>
      <c r="IV28" s="234" t="s">
        <v>25</v>
      </c>
      <c r="IW28" s="11">
        <v>52</v>
      </c>
      <c r="IX28" s="11">
        <v>2359</v>
      </c>
      <c r="IY28" s="11">
        <v>240</v>
      </c>
      <c r="IZ28" s="11">
        <v>7</v>
      </c>
      <c r="JA28" s="11">
        <v>55</v>
      </c>
      <c r="JB28" s="11">
        <v>68</v>
      </c>
      <c r="JC28" s="11">
        <v>1656</v>
      </c>
      <c r="JD28" s="11">
        <v>121</v>
      </c>
      <c r="JE28" s="11">
        <v>8256</v>
      </c>
      <c r="JF28" s="11">
        <v>0</v>
      </c>
      <c r="JG28" s="11">
        <v>0</v>
      </c>
      <c r="JH28" s="11">
        <v>0</v>
      </c>
      <c r="JI28" s="11">
        <v>0</v>
      </c>
      <c r="JJ28" s="11">
        <v>0</v>
      </c>
      <c r="JK28" s="11">
        <v>0</v>
      </c>
      <c r="JL28" s="11">
        <v>0</v>
      </c>
      <c r="JM28" s="11">
        <v>0</v>
      </c>
      <c r="JN28" s="11">
        <v>0</v>
      </c>
      <c r="JO28" s="11">
        <v>1</v>
      </c>
      <c r="JP28" s="11">
        <v>0</v>
      </c>
      <c r="JQ28" s="11">
        <v>0</v>
      </c>
      <c r="JR28" s="11">
        <v>0</v>
      </c>
      <c r="JS28" s="11">
        <v>0</v>
      </c>
      <c r="JT28" s="11">
        <v>0</v>
      </c>
      <c r="JU28" s="11">
        <v>0</v>
      </c>
      <c r="JV28" s="11">
        <f t="shared" si="8"/>
        <v>12815</v>
      </c>
    </row>
    <row r="29" spans="1:282" x14ac:dyDescent="0.25">
      <c r="A29" s="17" t="s">
        <v>36</v>
      </c>
      <c r="B29" s="230">
        <v>129</v>
      </c>
      <c r="C29" s="230">
        <v>4</v>
      </c>
      <c r="D29" s="230">
        <v>127</v>
      </c>
      <c r="E29" s="230">
        <v>0</v>
      </c>
      <c r="F29" s="230">
        <v>18</v>
      </c>
      <c r="G29" s="230">
        <v>0</v>
      </c>
      <c r="H29" s="230">
        <v>0</v>
      </c>
      <c r="I29" s="230">
        <v>1</v>
      </c>
      <c r="J29" s="230">
        <v>39</v>
      </c>
      <c r="K29" s="230">
        <v>0</v>
      </c>
      <c r="L29" s="230">
        <v>0</v>
      </c>
      <c r="M29" s="230">
        <v>0</v>
      </c>
      <c r="N29" s="230">
        <v>0</v>
      </c>
      <c r="O29" s="230">
        <v>0</v>
      </c>
      <c r="P29" s="230">
        <v>0</v>
      </c>
      <c r="Q29" s="230">
        <v>0</v>
      </c>
      <c r="R29" s="230">
        <v>0</v>
      </c>
      <c r="S29" s="230">
        <v>0</v>
      </c>
      <c r="T29" s="230">
        <v>0</v>
      </c>
      <c r="U29" s="230">
        <v>0</v>
      </c>
      <c r="V29" s="230">
        <v>0</v>
      </c>
      <c r="W29" s="230">
        <v>103</v>
      </c>
      <c r="X29" s="230">
        <v>0</v>
      </c>
      <c r="Y29" s="230">
        <v>0</v>
      </c>
      <c r="Z29" s="230">
        <v>0</v>
      </c>
      <c r="AA29" s="233">
        <f t="shared" si="0"/>
        <v>421</v>
      </c>
      <c r="AC29" s="234" t="s">
        <v>135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1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1</v>
      </c>
      <c r="BE29" s="234" t="s">
        <v>36</v>
      </c>
      <c r="BF29" s="11">
        <v>131</v>
      </c>
      <c r="BG29" s="11">
        <v>0</v>
      </c>
      <c r="BH29" s="11">
        <v>139</v>
      </c>
      <c r="BI29" s="11">
        <v>22</v>
      </c>
      <c r="BJ29" s="11">
        <v>0</v>
      </c>
      <c r="BK29" s="11">
        <v>0</v>
      </c>
      <c r="BL29" s="11">
        <v>9</v>
      </c>
      <c r="BM29" s="11">
        <v>38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94</v>
      </c>
      <c r="BZ29" s="11">
        <v>0</v>
      </c>
      <c r="CA29" s="11">
        <v>1</v>
      </c>
      <c r="CB29" s="11">
        <f t="shared" si="1"/>
        <v>434</v>
      </c>
      <c r="CC29" s="325"/>
      <c r="CD29" s="325"/>
      <c r="CE29" s="325"/>
      <c r="CG29" s="234" t="s">
        <v>36</v>
      </c>
      <c r="CH29" s="11">
        <v>151</v>
      </c>
      <c r="CI29" s="11">
        <v>4</v>
      </c>
      <c r="CJ29" s="11">
        <v>127</v>
      </c>
      <c r="CK29" s="11">
        <v>0</v>
      </c>
      <c r="CL29" s="11">
        <v>23</v>
      </c>
      <c r="CM29" s="11">
        <v>0</v>
      </c>
      <c r="CN29" s="11">
        <v>0</v>
      </c>
      <c r="CO29" s="11">
        <v>10</v>
      </c>
      <c r="CP29" s="11">
        <v>48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>
        <v>0</v>
      </c>
      <c r="DB29" s="11">
        <v>90</v>
      </c>
      <c r="DC29" s="11">
        <v>0</v>
      </c>
      <c r="DD29" s="11">
        <v>2</v>
      </c>
      <c r="DE29" s="11">
        <f t="shared" si="2"/>
        <v>455</v>
      </c>
      <c r="DI29" s="234" t="s">
        <v>36</v>
      </c>
      <c r="DJ29" s="11">
        <v>129</v>
      </c>
      <c r="DK29" s="11">
        <v>1</v>
      </c>
      <c r="DL29" s="11">
        <v>191</v>
      </c>
      <c r="DM29" s="11">
        <v>0</v>
      </c>
      <c r="DN29" s="11">
        <v>16</v>
      </c>
      <c r="DO29" s="11">
        <v>0</v>
      </c>
      <c r="DP29" s="11">
        <v>0</v>
      </c>
      <c r="DQ29" s="11">
        <v>9</v>
      </c>
      <c r="DR29" s="11">
        <v>25</v>
      </c>
      <c r="DS29" s="11">
        <v>0</v>
      </c>
      <c r="DT29" s="11">
        <v>0</v>
      </c>
      <c r="DU29" s="11">
        <v>0</v>
      </c>
      <c r="DV29" s="11">
        <v>0</v>
      </c>
      <c r="DW29" s="11">
        <v>0</v>
      </c>
      <c r="DX29" s="11">
        <v>0</v>
      </c>
      <c r="DY29" s="11">
        <v>0</v>
      </c>
      <c r="DZ29" s="11">
        <v>0</v>
      </c>
      <c r="EA29" s="11">
        <v>0</v>
      </c>
      <c r="EB29" s="11">
        <v>0</v>
      </c>
      <c r="EC29" s="11">
        <v>0</v>
      </c>
      <c r="ED29" s="11">
        <v>93</v>
      </c>
      <c r="EE29" s="11">
        <v>0</v>
      </c>
      <c r="EF29" s="11">
        <v>0</v>
      </c>
      <c r="EG29" s="11">
        <f t="shared" si="3"/>
        <v>464</v>
      </c>
      <c r="EK29" s="234" t="s">
        <v>14</v>
      </c>
      <c r="EL29" s="11">
        <v>67</v>
      </c>
      <c r="EM29" s="11">
        <v>0</v>
      </c>
      <c r="EN29" s="11">
        <v>175</v>
      </c>
      <c r="EO29" s="11">
        <v>0</v>
      </c>
      <c r="EP29" s="11">
        <v>0</v>
      </c>
      <c r="EQ29" s="11">
        <v>0</v>
      </c>
      <c r="ER29" s="11">
        <v>0</v>
      </c>
      <c r="ES29" s="11">
        <v>0</v>
      </c>
      <c r="ET29" s="11">
        <v>0</v>
      </c>
      <c r="EU29" s="11">
        <v>0</v>
      </c>
      <c r="EV29" s="11">
        <v>0</v>
      </c>
      <c r="EW29" s="11">
        <v>0</v>
      </c>
      <c r="EX29" s="11">
        <v>0</v>
      </c>
      <c r="EY29" s="11">
        <v>0</v>
      </c>
      <c r="EZ29" s="11">
        <v>0</v>
      </c>
      <c r="FA29" s="11">
        <v>0</v>
      </c>
      <c r="FB29" s="11">
        <v>0</v>
      </c>
      <c r="FC29" s="11">
        <v>0</v>
      </c>
      <c r="FD29" s="11">
        <v>0</v>
      </c>
      <c r="FE29" s="11">
        <v>0</v>
      </c>
      <c r="FF29" s="11">
        <v>82</v>
      </c>
      <c r="FG29" s="11">
        <v>0</v>
      </c>
      <c r="FH29" s="11">
        <v>48</v>
      </c>
      <c r="FI29" s="11">
        <f t="shared" si="4"/>
        <v>372</v>
      </c>
      <c r="FM29" s="234" t="s">
        <v>43</v>
      </c>
      <c r="FN29" s="11">
        <v>23</v>
      </c>
      <c r="FO29" s="11">
        <v>1</v>
      </c>
      <c r="FP29" s="11">
        <v>123</v>
      </c>
      <c r="FQ29" s="11">
        <v>2</v>
      </c>
      <c r="FR29" s="11">
        <v>35</v>
      </c>
      <c r="FS29" s="11">
        <v>40</v>
      </c>
      <c r="FT29" s="11">
        <v>3</v>
      </c>
      <c r="FU29" s="11">
        <v>23</v>
      </c>
      <c r="FV29" s="11">
        <v>53</v>
      </c>
      <c r="FW29" s="11">
        <v>0</v>
      </c>
      <c r="FX29" s="11">
        <v>0</v>
      </c>
      <c r="FY29" s="11">
        <v>0</v>
      </c>
      <c r="FZ29" s="11">
        <v>0</v>
      </c>
      <c r="GA29" s="11">
        <v>0</v>
      </c>
      <c r="GB29" s="11">
        <v>0</v>
      </c>
      <c r="GC29" s="11">
        <v>0</v>
      </c>
      <c r="GD29" s="11">
        <v>0</v>
      </c>
      <c r="GE29" s="11">
        <v>0</v>
      </c>
      <c r="GF29" s="11">
        <v>0</v>
      </c>
      <c r="GG29" s="11">
        <v>0</v>
      </c>
      <c r="GH29" s="11">
        <v>0</v>
      </c>
      <c r="GI29" s="11">
        <v>0</v>
      </c>
      <c r="GJ29" s="11">
        <v>0</v>
      </c>
      <c r="GK29" s="11">
        <v>2</v>
      </c>
      <c r="GL29" s="11">
        <v>0</v>
      </c>
      <c r="GM29" s="11">
        <f t="shared" si="5"/>
        <v>305</v>
      </c>
      <c r="GP29" s="234" t="s">
        <v>40</v>
      </c>
      <c r="GQ29" s="11">
        <v>34</v>
      </c>
      <c r="GR29" s="11">
        <v>5</v>
      </c>
      <c r="GS29" s="11">
        <v>363</v>
      </c>
      <c r="GT29" s="11">
        <v>0</v>
      </c>
      <c r="GU29" s="11">
        <v>0</v>
      </c>
      <c r="GV29" s="11">
        <v>0</v>
      </c>
      <c r="GW29" s="11">
        <v>0</v>
      </c>
      <c r="GX29" s="11">
        <v>1</v>
      </c>
      <c r="GY29" s="11">
        <v>0</v>
      </c>
      <c r="GZ29" s="11">
        <v>0</v>
      </c>
      <c r="HA29" s="11">
        <v>0</v>
      </c>
      <c r="HB29" s="11">
        <v>0</v>
      </c>
      <c r="HC29" s="11">
        <v>0</v>
      </c>
      <c r="HD29" s="11">
        <v>0</v>
      </c>
      <c r="HE29" s="11">
        <v>0</v>
      </c>
      <c r="HF29" s="11">
        <v>0</v>
      </c>
      <c r="HG29" s="11">
        <v>0</v>
      </c>
      <c r="HH29" s="11">
        <v>0</v>
      </c>
      <c r="HI29" s="11">
        <v>0</v>
      </c>
      <c r="HJ29" s="11">
        <v>0</v>
      </c>
      <c r="HK29" s="11">
        <v>0</v>
      </c>
      <c r="HL29" s="11">
        <v>0</v>
      </c>
      <c r="HM29" s="11">
        <v>0</v>
      </c>
      <c r="HN29" s="11">
        <f t="shared" si="6"/>
        <v>403</v>
      </c>
      <c r="HQ29" s="234" t="s">
        <v>36</v>
      </c>
      <c r="HR29" s="11">
        <v>125</v>
      </c>
      <c r="HS29" s="11">
        <v>1</v>
      </c>
      <c r="HT29" s="11">
        <v>131</v>
      </c>
      <c r="HU29" s="11">
        <v>0</v>
      </c>
      <c r="HV29" s="11">
        <v>17</v>
      </c>
      <c r="HW29" s="11">
        <v>0</v>
      </c>
      <c r="HX29" s="11">
        <v>1</v>
      </c>
      <c r="HY29" s="11">
        <v>3</v>
      </c>
      <c r="HZ29" s="11">
        <v>27</v>
      </c>
      <c r="IA29" s="11">
        <v>0</v>
      </c>
      <c r="IB29" s="11">
        <v>0</v>
      </c>
      <c r="IC29" s="11">
        <v>0</v>
      </c>
      <c r="ID29" s="11">
        <v>0</v>
      </c>
      <c r="IE29" s="11">
        <v>0</v>
      </c>
      <c r="IF29" s="11">
        <v>0</v>
      </c>
      <c r="IG29" s="11">
        <v>0</v>
      </c>
      <c r="IH29" s="11">
        <v>0</v>
      </c>
      <c r="II29" s="11">
        <v>0</v>
      </c>
      <c r="IJ29" s="11">
        <v>0</v>
      </c>
      <c r="IK29" s="11">
        <v>0</v>
      </c>
      <c r="IL29" s="11">
        <v>0</v>
      </c>
      <c r="IM29" s="11">
        <v>0</v>
      </c>
      <c r="IN29" s="11">
        <v>0</v>
      </c>
      <c r="IO29" s="11">
        <v>94</v>
      </c>
      <c r="IP29" s="11">
        <v>0</v>
      </c>
      <c r="IQ29" s="11">
        <v>0</v>
      </c>
      <c r="IR29" s="11">
        <v>0</v>
      </c>
      <c r="IS29" s="11">
        <f t="shared" si="7"/>
        <v>399</v>
      </c>
      <c r="IV29" s="234" t="s">
        <v>135</v>
      </c>
      <c r="IW29" s="11">
        <v>0</v>
      </c>
      <c r="IX29" s="11">
        <v>0</v>
      </c>
      <c r="IY29" s="11">
        <v>0</v>
      </c>
      <c r="IZ29" s="11">
        <v>0</v>
      </c>
      <c r="JA29" s="11">
        <v>0</v>
      </c>
      <c r="JB29" s="11">
        <v>0</v>
      </c>
      <c r="JC29" s="11">
        <v>0</v>
      </c>
      <c r="JD29" s="11">
        <v>0</v>
      </c>
      <c r="JE29" s="11">
        <v>0</v>
      </c>
      <c r="JF29" s="11">
        <v>0</v>
      </c>
      <c r="JG29" s="11">
        <v>0</v>
      </c>
      <c r="JH29" s="11">
        <v>0</v>
      </c>
      <c r="JI29" s="11">
        <v>0</v>
      </c>
      <c r="JJ29" s="11">
        <v>0</v>
      </c>
      <c r="JK29" s="11">
        <v>0</v>
      </c>
      <c r="JL29" s="11">
        <v>0</v>
      </c>
      <c r="JM29" s="11">
        <v>0</v>
      </c>
      <c r="JN29" s="11">
        <v>0</v>
      </c>
      <c r="JO29" s="11">
        <v>0</v>
      </c>
      <c r="JP29" s="11">
        <v>0</v>
      </c>
      <c r="JQ29" s="11">
        <v>63</v>
      </c>
      <c r="JR29" s="11">
        <v>0</v>
      </c>
      <c r="JS29" s="11">
        <v>0</v>
      </c>
      <c r="JT29" s="11">
        <v>0</v>
      </c>
      <c r="JU29" s="11">
        <v>0</v>
      </c>
      <c r="JV29" s="11">
        <f t="shared" si="8"/>
        <v>63</v>
      </c>
    </row>
    <row r="30" spans="1:282" x14ac:dyDescent="0.25">
      <c r="A30" s="17" t="s">
        <v>43</v>
      </c>
      <c r="B30" s="230">
        <v>11</v>
      </c>
      <c r="C30" s="230">
        <v>3</v>
      </c>
      <c r="D30" s="230">
        <v>169</v>
      </c>
      <c r="E30" s="230">
        <v>0</v>
      </c>
      <c r="F30" s="230">
        <v>18</v>
      </c>
      <c r="G30" s="230">
        <v>44</v>
      </c>
      <c r="H30" s="230">
        <v>0</v>
      </c>
      <c r="I30" s="230">
        <v>20</v>
      </c>
      <c r="J30" s="230">
        <v>59</v>
      </c>
      <c r="K30" s="230">
        <v>0</v>
      </c>
      <c r="L30" s="230">
        <v>0</v>
      </c>
      <c r="M30" s="230">
        <v>0</v>
      </c>
      <c r="N30" s="230">
        <v>0</v>
      </c>
      <c r="O30" s="230">
        <v>0</v>
      </c>
      <c r="P30" s="230">
        <v>0</v>
      </c>
      <c r="Q30" s="230">
        <v>0</v>
      </c>
      <c r="R30" s="230">
        <v>0</v>
      </c>
      <c r="S30" s="230">
        <v>0</v>
      </c>
      <c r="T30" s="230">
        <v>0</v>
      </c>
      <c r="U30" s="230">
        <v>0</v>
      </c>
      <c r="V30" s="230">
        <v>0</v>
      </c>
      <c r="W30" s="230">
        <v>0</v>
      </c>
      <c r="X30" s="230">
        <v>0</v>
      </c>
      <c r="Y30" s="230">
        <v>1</v>
      </c>
      <c r="Z30" s="230">
        <v>0</v>
      </c>
      <c r="AA30" s="233">
        <f t="shared" si="0"/>
        <v>325</v>
      </c>
      <c r="AC30" s="234" t="s">
        <v>36</v>
      </c>
      <c r="AD30" s="11">
        <v>141</v>
      </c>
      <c r="AE30" s="11">
        <v>1</v>
      </c>
      <c r="AF30" s="11">
        <v>159</v>
      </c>
      <c r="AG30" s="11">
        <v>0</v>
      </c>
      <c r="AH30" s="11">
        <v>23</v>
      </c>
      <c r="AI30" s="11">
        <v>0</v>
      </c>
      <c r="AJ30" s="11">
        <v>0</v>
      </c>
      <c r="AK30" s="11">
        <v>7</v>
      </c>
      <c r="AL30" s="11">
        <v>40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91</v>
      </c>
      <c r="AZ30" s="11">
        <v>0</v>
      </c>
      <c r="BA30" s="11">
        <v>1</v>
      </c>
      <c r="BB30" s="11">
        <v>0</v>
      </c>
      <c r="BC30" s="11">
        <v>463</v>
      </c>
      <c r="BE30" s="234" t="s">
        <v>43</v>
      </c>
      <c r="BF30" s="11">
        <v>7</v>
      </c>
      <c r="BG30" s="11">
        <v>1</v>
      </c>
      <c r="BH30" s="11">
        <v>145</v>
      </c>
      <c r="BI30" s="11">
        <v>25</v>
      </c>
      <c r="BJ30" s="11">
        <v>49</v>
      </c>
      <c r="BK30" s="11">
        <v>1</v>
      </c>
      <c r="BL30" s="11">
        <v>22</v>
      </c>
      <c r="BM30" s="11">
        <v>68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f t="shared" si="1"/>
        <v>318</v>
      </c>
      <c r="CC30" s="325"/>
      <c r="CD30" s="325"/>
      <c r="CE30" s="325"/>
      <c r="CG30" s="234" t="s">
        <v>43</v>
      </c>
      <c r="CH30" s="11">
        <v>14</v>
      </c>
      <c r="CI30" s="11">
        <v>2</v>
      </c>
      <c r="CJ30" s="11">
        <v>159</v>
      </c>
      <c r="CK30" s="11">
        <v>0</v>
      </c>
      <c r="CL30" s="11">
        <v>25</v>
      </c>
      <c r="CM30" s="11">
        <v>57</v>
      </c>
      <c r="CN30" s="11">
        <v>0</v>
      </c>
      <c r="CO30" s="11">
        <v>21</v>
      </c>
      <c r="CP30" s="11">
        <v>74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11">
        <f t="shared" si="2"/>
        <v>352</v>
      </c>
      <c r="DI30" s="234" t="s">
        <v>43</v>
      </c>
      <c r="DJ30" s="11">
        <v>19</v>
      </c>
      <c r="DK30" s="11">
        <v>1</v>
      </c>
      <c r="DL30" s="11">
        <v>170</v>
      </c>
      <c r="DM30" s="11">
        <v>3</v>
      </c>
      <c r="DN30" s="11">
        <v>17</v>
      </c>
      <c r="DO30" s="11">
        <v>50</v>
      </c>
      <c r="DP30" s="11">
        <v>0</v>
      </c>
      <c r="DQ30" s="11">
        <v>25</v>
      </c>
      <c r="DR30" s="11">
        <v>59</v>
      </c>
      <c r="DS30" s="11">
        <v>0</v>
      </c>
      <c r="DT30" s="11">
        <v>0</v>
      </c>
      <c r="DU30" s="11">
        <v>0</v>
      </c>
      <c r="DV30" s="11">
        <v>0</v>
      </c>
      <c r="DW30" s="11">
        <v>0</v>
      </c>
      <c r="DX30" s="11">
        <v>0</v>
      </c>
      <c r="DY30" s="11">
        <v>0</v>
      </c>
      <c r="DZ30" s="11">
        <v>0</v>
      </c>
      <c r="EA30" s="11">
        <v>0</v>
      </c>
      <c r="EB30" s="11">
        <v>0</v>
      </c>
      <c r="EC30" s="11">
        <v>0</v>
      </c>
      <c r="ED30" s="11">
        <v>0</v>
      </c>
      <c r="EE30" s="11">
        <v>0</v>
      </c>
      <c r="EF30" s="11">
        <v>0</v>
      </c>
      <c r="EG30" s="11">
        <f t="shared" si="3"/>
        <v>344</v>
      </c>
      <c r="EK30" s="234" t="s">
        <v>19</v>
      </c>
      <c r="EL30" s="11">
        <v>6</v>
      </c>
      <c r="EM30" s="11">
        <v>6</v>
      </c>
      <c r="EN30" s="11">
        <v>343</v>
      </c>
      <c r="EO30" s="11">
        <v>0</v>
      </c>
      <c r="EP30" s="11">
        <v>0</v>
      </c>
      <c r="EQ30" s="11">
        <v>0</v>
      </c>
      <c r="ER30" s="11">
        <v>0</v>
      </c>
      <c r="ES30" s="11">
        <v>2</v>
      </c>
      <c r="ET30" s="11">
        <v>0</v>
      </c>
      <c r="EU30" s="11">
        <v>0</v>
      </c>
      <c r="EV30" s="11">
        <v>0</v>
      </c>
      <c r="EW30" s="11">
        <v>0</v>
      </c>
      <c r="EX30" s="11">
        <v>0</v>
      </c>
      <c r="EY30" s="11">
        <v>0</v>
      </c>
      <c r="EZ30" s="11">
        <v>0</v>
      </c>
      <c r="FA30" s="11">
        <v>0</v>
      </c>
      <c r="FB30" s="11">
        <v>0</v>
      </c>
      <c r="FC30" s="11">
        <v>0</v>
      </c>
      <c r="FD30" s="11">
        <v>0</v>
      </c>
      <c r="FE30" s="11">
        <v>0</v>
      </c>
      <c r="FF30" s="11">
        <v>0</v>
      </c>
      <c r="FG30" s="11">
        <v>0</v>
      </c>
      <c r="FH30" s="11">
        <v>0</v>
      </c>
      <c r="FI30" s="11">
        <f t="shared" si="4"/>
        <v>357</v>
      </c>
      <c r="FM30" s="234" t="s">
        <v>7</v>
      </c>
      <c r="FN30" s="11">
        <v>0</v>
      </c>
      <c r="FO30" s="11">
        <v>220</v>
      </c>
      <c r="FP30" s="11">
        <v>47</v>
      </c>
      <c r="FQ30" s="11">
        <v>0</v>
      </c>
      <c r="FR30" s="11">
        <v>0</v>
      </c>
      <c r="FS30" s="11">
        <v>0</v>
      </c>
      <c r="FT30" s="11">
        <v>1</v>
      </c>
      <c r="FU30" s="11">
        <v>0</v>
      </c>
      <c r="FV30" s="11">
        <v>0</v>
      </c>
      <c r="FW30" s="11">
        <v>0</v>
      </c>
      <c r="FX30" s="11">
        <v>0</v>
      </c>
      <c r="FY30" s="11">
        <v>0</v>
      </c>
      <c r="FZ30" s="11">
        <v>0</v>
      </c>
      <c r="GA30" s="11">
        <v>0</v>
      </c>
      <c r="GB30" s="11">
        <v>0</v>
      </c>
      <c r="GC30" s="11">
        <v>0</v>
      </c>
      <c r="GD30" s="11">
        <v>0</v>
      </c>
      <c r="GE30" s="11">
        <v>0</v>
      </c>
      <c r="GF30" s="11">
        <v>0</v>
      </c>
      <c r="GG30" s="11">
        <v>0</v>
      </c>
      <c r="GH30" s="11">
        <v>0</v>
      </c>
      <c r="GI30" s="11">
        <v>0</v>
      </c>
      <c r="GJ30" s="11">
        <v>0</v>
      </c>
      <c r="GK30" s="11">
        <v>0</v>
      </c>
      <c r="GL30" s="11">
        <v>0</v>
      </c>
      <c r="GM30" s="11">
        <f t="shared" si="5"/>
        <v>268</v>
      </c>
      <c r="GP30" s="234" t="s">
        <v>39</v>
      </c>
      <c r="GQ30" s="11">
        <v>8</v>
      </c>
      <c r="GR30" s="11">
        <v>0</v>
      </c>
      <c r="GS30" s="11">
        <v>129</v>
      </c>
      <c r="GT30" s="11">
        <v>0</v>
      </c>
      <c r="GU30" s="11">
        <v>0</v>
      </c>
      <c r="GV30" s="11">
        <v>0</v>
      </c>
      <c r="GW30" s="11">
        <v>0</v>
      </c>
      <c r="GX30" s="11">
        <v>0</v>
      </c>
      <c r="GY30" s="11">
        <v>0</v>
      </c>
      <c r="GZ30" s="11">
        <v>0</v>
      </c>
      <c r="HA30" s="11">
        <v>0</v>
      </c>
      <c r="HB30" s="11">
        <v>0</v>
      </c>
      <c r="HC30" s="11">
        <v>0</v>
      </c>
      <c r="HD30" s="11">
        <v>0</v>
      </c>
      <c r="HE30" s="11">
        <v>0</v>
      </c>
      <c r="HF30" s="11">
        <v>0</v>
      </c>
      <c r="HG30" s="11">
        <v>0</v>
      </c>
      <c r="HH30" s="11">
        <v>0</v>
      </c>
      <c r="HI30" s="11">
        <v>0</v>
      </c>
      <c r="HJ30" s="11">
        <v>0</v>
      </c>
      <c r="HK30" s="11">
        <v>129</v>
      </c>
      <c r="HL30" s="11">
        <v>0</v>
      </c>
      <c r="HM30" s="11">
        <v>109</v>
      </c>
      <c r="HN30" s="11">
        <f t="shared" si="6"/>
        <v>375</v>
      </c>
      <c r="HQ30" s="234" t="s">
        <v>43</v>
      </c>
      <c r="HR30" s="11">
        <v>11</v>
      </c>
      <c r="HS30" s="11">
        <v>0</v>
      </c>
      <c r="HT30" s="11">
        <v>167</v>
      </c>
      <c r="HU30" s="11">
        <v>1</v>
      </c>
      <c r="HV30" s="11">
        <v>26</v>
      </c>
      <c r="HW30" s="11">
        <v>36</v>
      </c>
      <c r="HX30" s="11">
        <v>0</v>
      </c>
      <c r="HY30" s="11">
        <v>20</v>
      </c>
      <c r="HZ30" s="11">
        <v>46</v>
      </c>
      <c r="IA30" s="11">
        <v>0</v>
      </c>
      <c r="IB30" s="11">
        <v>0</v>
      </c>
      <c r="IC30" s="11">
        <v>0</v>
      </c>
      <c r="ID30" s="11">
        <v>0</v>
      </c>
      <c r="IE30" s="11">
        <v>0</v>
      </c>
      <c r="IF30" s="11">
        <v>0</v>
      </c>
      <c r="IG30" s="11">
        <v>0</v>
      </c>
      <c r="IH30" s="11">
        <v>0</v>
      </c>
      <c r="II30" s="11">
        <v>0</v>
      </c>
      <c r="IJ30" s="11">
        <v>0</v>
      </c>
      <c r="IK30" s="11">
        <v>0</v>
      </c>
      <c r="IL30" s="11">
        <v>0</v>
      </c>
      <c r="IM30" s="11">
        <v>0</v>
      </c>
      <c r="IN30" s="11">
        <v>0</v>
      </c>
      <c r="IO30" s="11">
        <v>0</v>
      </c>
      <c r="IP30" s="11">
        <v>0</v>
      </c>
      <c r="IQ30" s="11">
        <v>0</v>
      </c>
      <c r="IR30" s="11">
        <v>0</v>
      </c>
      <c r="IS30" s="11">
        <f t="shared" si="7"/>
        <v>307</v>
      </c>
      <c r="IV30" s="234" t="s">
        <v>36</v>
      </c>
      <c r="IW30" s="11">
        <v>1374</v>
      </c>
      <c r="IX30" s="11">
        <v>12</v>
      </c>
      <c r="IY30" s="11">
        <v>1559</v>
      </c>
      <c r="IZ30" s="11">
        <v>1</v>
      </c>
      <c r="JA30" s="11">
        <v>183</v>
      </c>
      <c r="JB30" s="11">
        <v>0</v>
      </c>
      <c r="JC30" s="11">
        <v>1</v>
      </c>
      <c r="JD30" s="11">
        <v>63</v>
      </c>
      <c r="JE30" s="11">
        <v>308</v>
      </c>
      <c r="JF30" s="11">
        <v>0</v>
      </c>
      <c r="JG30" s="11">
        <v>0</v>
      </c>
      <c r="JH30" s="11">
        <v>0</v>
      </c>
      <c r="JI30" s="11">
        <v>0</v>
      </c>
      <c r="JJ30" s="11">
        <v>0</v>
      </c>
      <c r="JK30" s="11">
        <v>0</v>
      </c>
      <c r="JL30" s="11">
        <v>0</v>
      </c>
      <c r="JM30" s="11">
        <v>0</v>
      </c>
      <c r="JN30" s="11">
        <v>0</v>
      </c>
      <c r="JO30" s="11">
        <v>0</v>
      </c>
      <c r="JP30" s="11">
        <v>0</v>
      </c>
      <c r="JQ30" s="11">
        <v>0</v>
      </c>
      <c r="JR30" s="11">
        <v>0</v>
      </c>
      <c r="JS30" s="11">
        <v>1020</v>
      </c>
      <c r="JT30" s="11">
        <v>0</v>
      </c>
      <c r="JU30" s="11">
        <v>3</v>
      </c>
      <c r="JV30" s="11">
        <f t="shared" si="8"/>
        <v>4524</v>
      </c>
    </row>
    <row r="31" spans="1:282" x14ac:dyDescent="0.25">
      <c r="A31" s="17" t="s">
        <v>9</v>
      </c>
      <c r="B31" s="230">
        <v>11</v>
      </c>
      <c r="C31" s="230">
        <v>687</v>
      </c>
      <c r="D31" s="230">
        <v>107</v>
      </c>
      <c r="E31" s="230">
        <v>0</v>
      </c>
      <c r="F31" s="230">
        <v>484</v>
      </c>
      <c r="G31" s="230">
        <v>536</v>
      </c>
      <c r="H31" s="230">
        <v>0</v>
      </c>
      <c r="I31" s="230">
        <v>555</v>
      </c>
      <c r="J31" s="230">
        <v>1483</v>
      </c>
      <c r="K31" s="230">
        <v>0</v>
      </c>
      <c r="L31" s="230">
        <v>0</v>
      </c>
      <c r="M31" s="230">
        <v>0</v>
      </c>
      <c r="N31" s="230">
        <v>0</v>
      </c>
      <c r="O31" s="230">
        <v>0</v>
      </c>
      <c r="P31" s="230">
        <v>0</v>
      </c>
      <c r="Q31" s="230">
        <v>0</v>
      </c>
      <c r="R31" s="230">
        <v>0</v>
      </c>
      <c r="S31" s="230">
        <v>0</v>
      </c>
      <c r="T31" s="230">
        <v>0</v>
      </c>
      <c r="U31" s="230">
        <v>0</v>
      </c>
      <c r="V31" s="230">
        <v>0</v>
      </c>
      <c r="W31" s="230">
        <v>0</v>
      </c>
      <c r="X31" s="230">
        <v>0</v>
      </c>
      <c r="Y31" s="230">
        <v>0</v>
      </c>
      <c r="Z31" s="230">
        <v>0</v>
      </c>
      <c r="AA31" s="233">
        <f t="shared" si="0"/>
        <v>3863</v>
      </c>
      <c r="AC31" s="234" t="s">
        <v>43</v>
      </c>
      <c r="AD31" s="11">
        <v>8</v>
      </c>
      <c r="AE31" s="11">
        <v>1</v>
      </c>
      <c r="AF31" s="11">
        <v>144</v>
      </c>
      <c r="AG31" s="11">
        <v>0</v>
      </c>
      <c r="AH31" s="11">
        <v>8</v>
      </c>
      <c r="AI31" s="11">
        <v>47</v>
      </c>
      <c r="AJ31" s="11">
        <v>0</v>
      </c>
      <c r="AK31" s="11">
        <v>22</v>
      </c>
      <c r="AL31" s="11">
        <v>46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3</v>
      </c>
      <c r="BB31" s="11">
        <v>0</v>
      </c>
      <c r="BC31" s="11">
        <v>279</v>
      </c>
      <c r="BE31" s="234" t="s">
        <v>9</v>
      </c>
      <c r="BF31" s="11">
        <v>9</v>
      </c>
      <c r="BG31" s="11">
        <v>704</v>
      </c>
      <c r="BH31" s="11">
        <v>143</v>
      </c>
      <c r="BI31" s="11">
        <v>480</v>
      </c>
      <c r="BJ31" s="11">
        <v>632</v>
      </c>
      <c r="BK31" s="11">
        <v>2</v>
      </c>
      <c r="BL31" s="11">
        <v>583</v>
      </c>
      <c r="BM31" s="11">
        <v>1402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f t="shared" si="1"/>
        <v>3955</v>
      </c>
      <c r="CC31" s="325"/>
      <c r="CD31" s="325"/>
      <c r="CE31" s="325"/>
      <c r="CG31" s="234" t="s">
        <v>9</v>
      </c>
      <c r="CH31" s="11">
        <v>9</v>
      </c>
      <c r="CI31" s="11">
        <v>750</v>
      </c>
      <c r="CJ31" s="11">
        <v>92</v>
      </c>
      <c r="CK31" s="11">
        <v>0</v>
      </c>
      <c r="CL31" s="11">
        <v>479</v>
      </c>
      <c r="CM31" s="11">
        <v>576</v>
      </c>
      <c r="CN31" s="11">
        <v>0</v>
      </c>
      <c r="CO31" s="11">
        <v>474</v>
      </c>
      <c r="CP31" s="11">
        <v>1377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11">
        <f t="shared" si="2"/>
        <v>3757</v>
      </c>
      <c r="DI31" s="234" t="s">
        <v>9</v>
      </c>
      <c r="DJ31" s="11">
        <v>19</v>
      </c>
      <c r="DK31" s="11">
        <v>769</v>
      </c>
      <c r="DL31" s="11">
        <v>143</v>
      </c>
      <c r="DM31" s="11">
        <v>141</v>
      </c>
      <c r="DN31" s="11">
        <v>495</v>
      </c>
      <c r="DO31" s="11">
        <v>482</v>
      </c>
      <c r="DP31" s="11">
        <v>0</v>
      </c>
      <c r="DQ31" s="11">
        <v>397</v>
      </c>
      <c r="DR31" s="11">
        <v>1220</v>
      </c>
      <c r="DS31" s="11">
        <v>0</v>
      </c>
      <c r="DT31" s="11">
        <v>0</v>
      </c>
      <c r="DU31" s="11">
        <v>0</v>
      </c>
      <c r="DV31" s="11">
        <v>0</v>
      </c>
      <c r="DW31" s="11">
        <v>0</v>
      </c>
      <c r="DX31" s="11">
        <v>0</v>
      </c>
      <c r="DY31" s="11">
        <v>0</v>
      </c>
      <c r="DZ31" s="11">
        <v>0</v>
      </c>
      <c r="EA31" s="11">
        <v>0</v>
      </c>
      <c r="EB31" s="11">
        <v>0</v>
      </c>
      <c r="EC31" s="11">
        <v>0</v>
      </c>
      <c r="ED31" s="11">
        <v>0</v>
      </c>
      <c r="EE31" s="11">
        <v>0</v>
      </c>
      <c r="EF31" s="11">
        <v>0</v>
      </c>
      <c r="EG31" s="11">
        <f t="shared" si="3"/>
        <v>3666</v>
      </c>
      <c r="EK31" s="234" t="s">
        <v>43</v>
      </c>
      <c r="EL31" s="11">
        <v>17</v>
      </c>
      <c r="EM31" s="11">
        <v>1</v>
      </c>
      <c r="EN31" s="11">
        <v>160</v>
      </c>
      <c r="EO31" s="11">
        <v>3</v>
      </c>
      <c r="EP31" s="11">
        <v>40</v>
      </c>
      <c r="EQ31" s="11">
        <v>38</v>
      </c>
      <c r="ER31" s="11">
        <v>0</v>
      </c>
      <c r="ES31" s="11">
        <v>18</v>
      </c>
      <c r="ET31" s="11">
        <v>68</v>
      </c>
      <c r="EU31" s="11">
        <v>0</v>
      </c>
      <c r="EV31" s="11">
        <v>0</v>
      </c>
      <c r="EW31" s="11">
        <v>0</v>
      </c>
      <c r="EX31" s="11">
        <v>0</v>
      </c>
      <c r="EY31" s="11">
        <v>0</v>
      </c>
      <c r="EZ31" s="11">
        <v>0</v>
      </c>
      <c r="FA31" s="11">
        <v>0</v>
      </c>
      <c r="FB31" s="11">
        <v>0</v>
      </c>
      <c r="FC31" s="11">
        <v>0</v>
      </c>
      <c r="FD31" s="11">
        <v>0</v>
      </c>
      <c r="FE31" s="11">
        <v>0</v>
      </c>
      <c r="FF31" s="11">
        <v>0</v>
      </c>
      <c r="FG31" s="11">
        <v>0</v>
      </c>
      <c r="FH31" s="11">
        <v>0</v>
      </c>
      <c r="FI31" s="11">
        <f t="shared" si="4"/>
        <v>345</v>
      </c>
      <c r="FM31" s="234" t="s">
        <v>24</v>
      </c>
      <c r="FN31" s="11">
        <v>58</v>
      </c>
      <c r="FO31" s="11">
        <v>0</v>
      </c>
      <c r="FP31" s="11">
        <v>167</v>
      </c>
      <c r="FQ31" s="11">
        <v>0</v>
      </c>
      <c r="FR31" s="11">
        <v>2</v>
      </c>
      <c r="FS31" s="11">
        <v>0</v>
      </c>
      <c r="FT31" s="11">
        <v>0</v>
      </c>
      <c r="FU31" s="11">
        <v>4</v>
      </c>
      <c r="FV31" s="11">
        <v>9</v>
      </c>
      <c r="FW31" s="11">
        <v>0</v>
      </c>
      <c r="FX31" s="11">
        <v>0</v>
      </c>
      <c r="FY31" s="11">
        <v>0</v>
      </c>
      <c r="FZ31" s="11">
        <v>0</v>
      </c>
      <c r="GA31" s="11">
        <v>0</v>
      </c>
      <c r="GB31" s="11">
        <v>0</v>
      </c>
      <c r="GC31" s="11">
        <v>0</v>
      </c>
      <c r="GD31" s="11">
        <v>0</v>
      </c>
      <c r="GE31" s="11">
        <v>0</v>
      </c>
      <c r="GF31" s="11">
        <v>0</v>
      </c>
      <c r="GG31" s="11">
        <v>0</v>
      </c>
      <c r="GH31" s="11">
        <v>0</v>
      </c>
      <c r="GI31" s="11">
        <v>19</v>
      </c>
      <c r="GJ31" s="11">
        <v>0</v>
      </c>
      <c r="GK31" s="11">
        <v>0</v>
      </c>
      <c r="GL31" s="11">
        <v>0</v>
      </c>
      <c r="GM31" s="11">
        <f t="shared" si="5"/>
        <v>259</v>
      </c>
      <c r="GP31" s="234" t="s">
        <v>45</v>
      </c>
      <c r="GQ31" s="11">
        <v>0</v>
      </c>
      <c r="GR31" s="11">
        <v>0</v>
      </c>
      <c r="GS31" s="11">
        <v>0</v>
      </c>
      <c r="GT31" s="11">
        <v>0</v>
      </c>
      <c r="GU31" s="11">
        <v>0</v>
      </c>
      <c r="GV31" s="11">
        <v>0</v>
      </c>
      <c r="GW31" s="11">
        <v>0</v>
      </c>
      <c r="GX31" s="11">
        <v>0</v>
      </c>
      <c r="GY31" s="11">
        <v>0</v>
      </c>
      <c r="GZ31" s="11">
        <v>0</v>
      </c>
      <c r="HA31" s="11">
        <v>0</v>
      </c>
      <c r="HB31" s="11">
        <v>0</v>
      </c>
      <c r="HC31" s="11">
        <v>0</v>
      </c>
      <c r="HD31" s="11">
        <v>0</v>
      </c>
      <c r="HE31" s="11">
        <v>1</v>
      </c>
      <c r="HF31" s="11">
        <v>0</v>
      </c>
      <c r="HG31" s="11">
        <v>0</v>
      </c>
      <c r="HH31" s="11">
        <v>0</v>
      </c>
      <c r="HI31" s="11">
        <v>0</v>
      </c>
      <c r="HJ31" s="11">
        <v>373</v>
      </c>
      <c r="HK31" s="11">
        <v>0</v>
      </c>
      <c r="HL31" s="11">
        <v>0</v>
      </c>
      <c r="HM31" s="11">
        <v>0</v>
      </c>
      <c r="HN31" s="11">
        <f t="shared" si="6"/>
        <v>374</v>
      </c>
      <c r="HQ31" s="234" t="s">
        <v>9</v>
      </c>
      <c r="HR31" s="11">
        <v>12</v>
      </c>
      <c r="HS31" s="11">
        <v>647</v>
      </c>
      <c r="HT31" s="11">
        <v>122</v>
      </c>
      <c r="HU31" s="11">
        <v>155</v>
      </c>
      <c r="HV31" s="11">
        <v>386</v>
      </c>
      <c r="HW31" s="11">
        <v>522</v>
      </c>
      <c r="HX31" s="11">
        <v>1</v>
      </c>
      <c r="HY31" s="11">
        <v>459</v>
      </c>
      <c r="HZ31" s="11">
        <v>1102</v>
      </c>
      <c r="IA31" s="11">
        <v>0</v>
      </c>
      <c r="IB31" s="11">
        <v>0</v>
      </c>
      <c r="IC31" s="11">
        <v>0</v>
      </c>
      <c r="ID31" s="11">
        <v>2</v>
      </c>
      <c r="IE31" s="11">
        <v>0</v>
      </c>
      <c r="IF31" s="11">
        <v>0</v>
      </c>
      <c r="IG31" s="11">
        <v>0</v>
      </c>
      <c r="IH31" s="11">
        <v>0</v>
      </c>
      <c r="II31" s="11">
        <v>0</v>
      </c>
      <c r="IJ31" s="11">
        <v>0</v>
      </c>
      <c r="IK31" s="11">
        <v>0</v>
      </c>
      <c r="IL31" s="11">
        <v>0</v>
      </c>
      <c r="IM31" s="11">
        <v>0</v>
      </c>
      <c r="IN31" s="11">
        <v>0</v>
      </c>
      <c r="IO31" s="11">
        <v>0</v>
      </c>
      <c r="IP31" s="11">
        <v>0</v>
      </c>
      <c r="IQ31" s="11">
        <v>1</v>
      </c>
      <c r="IR31" s="11">
        <v>0</v>
      </c>
      <c r="IS31" s="11">
        <f t="shared" si="7"/>
        <v>3409</v>
      </c>
      <c r="IV31" s="234" t="s">
        <v>43</v>
      </c>
      <c r="IW31" s="11">
        <v>157</v>
      </c>
      <c r="IX31" s="11">
        <v>10</v>
      </c>
      <c r="IY31" s="11">
        <v>1549</v>
      </c>
      <c r="IZ31" s="11">
        <v>17</v>
      </c>
      <c r="JA31" s="11">
        <v>269</v>
      </c>
      <c r="JB31" s="11">
        <v>440</v>
      </c>
      <c r="JC31" s="11">
        <v>4</v>
      </c>
      <c r="JD31" s="11">
        <v>215</v>
      </c>
      <c r="JE31" s="11">
        <v>591</v>
      </c>
      <c r="JF31" s="11">
        <v>0</v>
      </c>
      <c r="JG31" s="11">
        <v>0</v>
      </c>
      <c r="JH31" s="11">
        <v>0</v>
      </c>
      <c r="JI31" s="11">
        <v>0</v>
      </c>
      <c r="JJ31" s="11">
        <v>0</v>
      </c>
      <c r="JK31" s="11">
        <v>0</v>
      </c>
      <c r="JL31" s="11">
        <v>0</v>
      </c>
      <c r="JM31" s="11">
        <v>0</v>
      </c>
      <c r="JN31" s="11">
        <v>0</v>
      </c>
      <c r="JO31" s="11">
        <v>0</v>
      </c>
      <c r="JP31" s="11">
        <v>0</v>
      </c>
      <c r="JQ31" s="11">
        <v>0</v>
      </c>
      <c r="JR31" s="11">
        <v>0</v>
      </c>
      <c r="JS31" s="11">
        <v>0</v>
      </c>
      <c r="JT31" s="11">
        <v>0</v>
      </c>
      <c r="JU31" s="11">
        <v>0</v>
      </c>
      <c r="JV31" s="11">
        <f t="shared" si="8"/>
        <v>3252</v>
      </c>
    </row>
    <row r="32" spans="1:282" x14ac:dyDescent="0.25">
      <c r="A32" s="17" t="s">
        <v>44</v>
      </c>
      <c r="B32" s="230">
        <v>1</v>
      </c>
      <c r="C32" s="230">
        <v>7</v>
      </c>
      <c r="D32" s="230">
        <v>20</v>
      </c>
      <c r="E32" s="230">
        <v>0</v>
      </c>
      <c r="F32" s="230">
        <v>0</v>
      </c>
      <c r="G32" s="230">
        <v>0</v>
      </c>
      <c r="H32" s="230">
        <v>0</v>
      </c>
      <c r="I32" s="230">
        <v>0</v>
      </c>
      <c r="J32" s="230">
        <v>0</v>
      </c>
      <c r="K32" s="230">
        <v>0</v>
      </c>
      <c r="L32" s="230">
        <v>0</v>
      </c>
      <c r="M32" s="230">
        <v>0</v>
      </c>
      <c r="N32" s="230">
        <v>0</v>
      </c>
      <c r="O32" s="230">
        <v>0</v>
      </c>
      <c r="P32" s="230">
        <v>0</v>
      </c>
      <c r="Q32" s="230">
        <v>0</v>
      </c>
      <c r="R32" s="230">
        <v>0</v>
      </c>
      <c r="S32" s="230">
        <v>0</v>
      </c>
      <c r="T32" s="230">
        <v>0</v>
      </c>
      <c r="U32" s="230">
        <v>0</v>
      </c>
      <c r="V32" s="230">
        <v>0</v>
      </c>
      <c r="W32" s="230">
        <v>0</v>
      </c>
      <c r="X32" s="230">
        <v>0</v>
      </c>
      <c r="Y32" s="230">
        <v>0</v>
      </c>
      <c r="Z32" s="230">
        <v>0</v>
      </c>
      <c r="AA32" s="233">
        <f t="shared" si="0"/>
        <v>28</v>
      </c>
      <c r="AC32" s="234" t="s">
        <v>9</v>
      </c>
      <c r="AD32" s="11">
        <v>5</v>
      </c>
      <c r="AE32" s="11">
        <v>425</v>
      </c>
      <c r="AF32" s="11">
        <v>150</v>
      </c>
      <c r="AG32" s="11">
        <v>0</v>
      </c>
      <c r="AH32" s="11">
        <v>483</v>
      </c>
      <c r="AI32" s="11">
        <v>686</v>
      </c>
      <c r="AJ32" s="11">
        <v>0</v>
      </c>
      <c r="AK32" s="11">
        <v>474</v>
      </c>
      <c r="AL32" s="11">
        <v>1465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3688</v>
      </c>
      <c r="BE32" s="234" t="s">
        <v>44</v>
      </c>
      <c r="BF32" s="11">
        <v>0</v>
      </c>
      <c r="BG32" s="11">
        <v>6</v>
      </c>
      <c r="BH32" s="11">
        <v>33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1">
        <v>0</v>
      </c>
      <c r="CB32" s="11">
        <f t="shared" si="1"/>
        <v>39</v>
      </c>
      <c r="CC32" s="325"/>
      <c r="CD32" s="325"/>
      <c r="CE32" s="325"/>
      <c r="CG32" s="234" t="s">
        <v>44</v>
      </c>
      <c r="CH32" s="11">
        <v>0</v>
      </c>
      <c r="CI32" s="11">
        <v>13</v>
      </c>
      <c r="CJ32" s="11">
        <v>22</v>
      </c>
      <c r="CK32" s="11">
        <v>0</v>
      </c>
      <c r="CL32" s="11">
        <v>0</v>
      </c>
      <c r="CM32" s="11">
        <v>0</v>
      </c>
      <c r="CN32" s="11">
        <v>0</v>
      </c>
      <c r="CO32" s="11">
        <v>0</v>
      </c>
      <c r="CP32" s="11">
        <v>0</v>
      </c>
      <c r="CQ32" s="11">
        <v>0</v>
      </c>
      <c r="CR32" s="11">
        <v>0</v>
      </c>
      <c r="CS32" s="11">
        <v>0</v>
      </c>
      <c r="CT32" s="11">
        <v>0</v>
      </c>
      <c r="CU32" s="11">
        <v>0</v>
      </c>
      <c r="CV32" s="11">
        <v>0</v>
      </c>
      <c r="CW32" s="11">
        <v>0</v>
      </c>
      <c r="CX32" s="11">
        <v>0</v>
      </c>
      <c r="CY32" s="11">
        <v>0</v>
      </c>
      <c r="CZ32" s="11">
        <v>0</v>
      </c>
      <c r="DA32" s="11">
        <v>0</v>
      </c>
      <c r="DB32" s="11">
        <v>0</v>
      </c>
      <c r="DC32" s="11">
        <v>0</v>
      </c>
      <c r="DD32" s="11">
        <v>0</v>
      </c>
      <c r="DE32" s="11">
        <f t="shared" si="2"/>
        <v>35</v>
      </c>
      <c r="DI32" s="234" t="s">
        <v>44</v>
      </c>
      <c r="DJ32" s="11">
        <v>0</v>
      </c>
      <c r="DK32" s="11">
        <v>19</v>
      </c>
      <c r="DL32" s="11">
        <v>25</v>
      </c>
      <c r="DM32" s="11">
        <v>0</v>
      </c>
      <c r="DN32" s="11">
        <v>0</v>
      </c>
      <c r="DO32" s="11">
        <v>0</v>
      </c>
      <c r="DP32" s="11">
        <v>0</v>
      </c>
      <c r="DQ32" s="11">
        <v>0</v>
      </c>
      <c r="DR32" s="11">
        <v>0</v>
      </c>
      <c r="DS32" s="11">
        <v>0</v>
      </c>
      <c r="DT32" s="11">
        <v>0</v>
      </c>
      <c r="DU32" s="11">
        <v>0</v>
      </c>
      <c r="DV32" s="11">
        <v>0</v>
      </c>
      <c r="DW32" s="11">
        <v>0</v>
      </c>
      <c r="DX32" s="11">
        <v>0</v>
      </c>
      <c r="DY32" s="11">
        <v>0</v>
      </c>
      <c r="DZ32" s="11">
        <v>0</v>
      </c>
      <c r="EA32" s="11">
        <v>0</v>
      </c>
      <c r="EB32" s="11">
        <v>0</v>
      </c>
      <c r="EC32" s="11">
        <v>0</v>
      </c>
      <c r="ED32" s="11">
        <v>0</v>
      </c>
      <c r="EE32" s="11">
        <v>0</v>
      </c>
      <c r="EF32" s="11">
        <v>0</v>
      </c>
      <c r="EG32" s="11">
        <f t="shared" si="3"/>
        <v>44</v>
      </c>
      <c r="EK32" s="234" t="s">
        <v>38</v>
      </c>
      <c r="EL32" s="11">
        <v>8</v>
      </c>
      <c r="EM32" s="11">
        <v>198</v>
      </c>
      <c r="EN32" s="11">
        <v>107</v>
      </c>
      <c r="EO32" s="11">
        <v>0</v>
      </c>
      <c r="EP32" s="11">
        <v>0</v>
      </c>
      <c r="EQ32" s="11">
        <v>0</v>
      </c>
      <c r="ER32" s="11">
        <v>0</v>
      </c>
      <c r="ES32" s="11">
        <v>0</v>
      </c>
      <c r="ET32" s="11">
        <v>0</v>
      </c>
      <c r="EU32" s="11">
        <v>0</v>
      </c>
      <c r="EV32" s="11">
        <v>0</v>
      </c>
      <c r="EW32" s="11">
        <v>0</v>
      </c>
      <c r="EX32" s="11">
        <v>0</v>
      </c>
      <c r="EY32" s="11">
        <v>0</v>
      </c>
      <c r="EZ32" s="11">
        <v>0</v>
      </c>
      <c r="FA32" s="11">
        <v>0</v>
      </c>
      <c r="FB32" s="11">
        <v>0</v>
      </c>
      <c r="FC32" s="11">
        <v>0</v>
      </c>
      <c r="FD32" s="11">
        <v>0</v>
      </c>
      <c r="FE32" s="11">
        <v>0</v>
      </c>
      <c r="FF32" s="11">
        <v>0</v>
      </c>
      <c r="FG32" s="11">
        <v>0</v>
      </c>
      <c r="FH32" s="11">
        <v>0</v>
      </c>
      <c r="FI32" s="11">
        <f t="shared" si="4"/>
        <v>313</v>
      </c>
      <c r="FM32" s="234" t="s">
        <v>45</v>
      </c>
      <c r="FN32" s="11">
        <v>0</v>
      </c>
      <c r="FO32" s="11">
        <v>0</v>
      </c>
      <c r="FP32" s="11">
        <v>0</v>
      </c>
      <c r="FQ32" s="11">
        <v>0</v>
      </c>
      <c r="FR32" s="11">
        <v>0</v>
      </c>
      <c r="FS32" s="11">
        <v>0</v>
      </c>
      <c r="FT32" s="11">
        <v>0</v>
      </c>
      <c r="FU32" s="11">
        <v>0</v>
      </c>
      <c r="FV32" s="11">
        <v>0</v>
      </c>
      <c r="FW32" s="11">
        <v>0</v>
      </c>
      <c r="FX32" s="11">
        <v>0</v>
      </c>
      <c r="FY32" s="11">
        <v>0</v>
      </c>
      <c r="FZ32" s="11">
        <v>0</v>
      </c>
      <c r="GA32" s="11">
        <v>0</v>
      </c>
      <c r="GB32" s="11">
        <v>0</v>
      </c>
      <c r="GC32" s="11">
        <v>0</v>
      </c>
      <c r="GD32" s="11">
        <v>0</v>
      </c>
      <c r="GE32" s="11">
        <v>0</v>
      </c>
      <c r="GF32" s="11">
        <v>0</v>
      </c>
      <c r="GG32" s="11">
        <v>0</v>
      </c>
      <c r="GH32" s="11">
        <v>253</v>
      </c>
      <c r="GI32" s="11">
        <v>0</v>
      </c>
      <c r="GJ32" s="11">
        <v>0</v>
      </c>
      <c r="GK32" s="11">
        <v>0</v>
      </c>
      <c r="GL32" s="11">
        <v>0</v>
      </c>
      <c r="GM32" s="11">
        <f t="shared" si="5"/>
        <v>253</v>
      </c>
      <c r="GP32" s="234" t="s">
        <v>7</v>
      </c>
      <c r="GQ32" s="11">
        <v>2</v>
      </c>
      <c r="GR32" s="11">
        <v>292</v>
      </c>
      <c r="GS32" s="11">
        <v>47</v>
      </c>
      <c r="GT32" s="11">
        <v>0</v>
      </c>
      <c r="GU32" s="11">
        <v>0</v>
      </c>
      <c r="GV32" s="11">
        <v>0</v>
      </c>
      <c r="GW32" s="11">
        <v>0</v>
      </c>
      <c r="GX32" s="11">
        <v>0</v>
      </c>
      <c r="GY32" s="11">
        <v>0</v>
      </c>
      <c r="GZ32" s="11">
        <v>0</v>
      </c>
      <c r="HA32" s="11">
        <v>0</v>
      </c>
      <c r="HB32" s="11">
        <v>0</v>
      </c>
      <c r="HC32" s="11">
        <v>0</v>
      </c>
      <c r="HD32" s="11">
        <v>0</v>
      </c>
      <c r="HE32" s="11">
        <v>0</v>
      </c>
      <c r="HF32" s="11">
        <v>0</v>
      </c>
      <c r="HG32" s="11">
        <v>0</v>
      </c>
      <c r="HH32" s="11">
        <v>0</v>
      </c>
      <c r="HI32" s="11">
        <v>0</v>
      </c>
      <c r="HJ32" s="11">
        <v>0</v>
      </c>
      <c r="HK32" s="11">
        <v>0</v>
      </c>
      <c r="HL32" s="11">
        <v>0</v>
      </c>
      <c r="HM32" s="11">
        <v>0</v>
      </c>
      <c r="HN32" s="11">
        <f t="shared" si="6"/>
        <v>341</v>
      </c>
      <c r="HQ32" s="234" t="s">
        <v>44</v>
      </c>
      <c r="HR32" s="11">
        <v>0</v>
      </c>
      <c r="HS32" s="11">
        <v>10</v>
      </c>
      <c r="HT32" s="11">
        <v>13</v>
      </c>
      <c r="HU32" s="11">
        <v>0</v>
      </c>
      <c r="HV32" s="11">
        <v>0</v>
      </c>
      <c r="HW32" s="11">
        <v>0</v>
      </c>
      <c r="HX32" s="11">
        <v>2</v>
      </c>
      <c r="HY32" s="11">
        <v>0</v>
      </c>
      <c r="HZ32" s="11">
        <v>0</v>
      </c>
      <c r="IA32" s="11">
        <v>0</v>
      </c>
      <c r="IB32" s="11">
        <v>0</v>
      </c>
      <c r="IC32" s="11">
        <v>0</v>
      </c>
      <c r="ID32" s="11">
        <v>0</v>
      </c>
      <c r="IE32" s="11">
        <v>0</v>
      </c>
      <c r="IF32" s="11">
        <v>0</v>
      </c>
      <c r="IG32" s="11">
        <v>0</v>
      </c>
      <c r="IH32" s="11">
        <v>0</v>
      </c>
      <c r="II32" s="11">
        <v>0</v>
      </c>
      <c r="IJ32" s="11">
        <v>0</v>
      </c>
      <c r="IK32" s="11">
        <v>0</v>
      </c>
      <c r="IL32" s="11">
        <v>0</v>
      </c>
      <c r="IM32" s="11">
        <v>0</v>
      </c>
      <c r="IN32" s="11">
        <v>0</v>
      </c>
      <c r="IO32" s="11">
        <v>0</v>
      </c>
      <c r="IP32" s="11">
        <v>0</v>
      </c>
      <c r="IQ32" s="11">
        <v>0</v>
      </c>
      <c r="IR32" s="11">
        <v>0</v>
      </c>
      <c r="IS32" s="11">
        <f t="shared" si="7"/>
        <v>25</v>
      </c>
      <c r="IV32" s="234" t="s">
        <v>9</v>
      </c>
      <c r="IW32" s="11">
        <v>142</v>
      </c>
      <c r="IX32" s="11">
        <v>7121</v>
      </c>
      <c r="IY32" s="11">
        <v>1209</v>
      </c>
      <c r="IZ32" s="11">
        <v>884</v>
      </c>
      <c r="JA32" s="11">
        <v>4496</v>
      </c>
      <c r="JB32" s="11">
        <v>5479</v>
      </c>
      <c r="JC32" s="11">
        <v>5</v>
      </c>
      <c r="JD32" s="11">
        <v>4711</v>
      </c>
      <c r="JE32" s="11">
        <v>12319</v>
      </c>
      <c r="JF32" s="11">
        <v>0</v>
      </c>
      <c r="JG32" s="11">
        <v>0</v>
      </c>
      <c r="JH32" s="11">
        <v>0</v>
      </c>
      <c r="JI32" s="11">
        <v>2</v>
      </c>
      <c r="JJ32" s="11">
        <v>0</v>
      </c>
      <c r="JK32" s="11">
        <v>0</v>
      </c>
      <c r="JL32" s="11">
        <v>0</v>
      </c>
      <c r="JM32" s="11">
        <v>0</v>
      </c>
      <c r="JN32" s="11">
        <v>0</v>
      </c>
      <c r="JO32" s="11">
        <v>0</v>
      </c>
      <c r="JP32" s="11">
        <v>0</v>
      </c>
      <c r="JQ32" s="11">
        <v>0</v>
      </c>
      <c r="JR32" s="11">
        <v>0</v>
      </c>
      <c r="JS32" s="11">
        <v>0</v>
      </c>
      <c r="JT32" s="11">
        <v>0</v>
      </c>
      <c r="JU32" s="11">
        <v>0</v>
      </c>
      <c r="JV32" s="11">
        <f t="shared" si="8"/>
        <v>36368</v>
      </c>
    </row>
    <row r="33" spans="1:282" x14ac:dyDescent="0.25">
      <c r="A33" s="17" t="s">
        <v>46</v>
      </c>
      <c r="B33" s="230">
        <v>0</v>
      </c>
      <c r="C33" s="230">
        <v>0</v>
      </c>
      <c r="D33" s="230">
        <v>0</v>
      </c>
      <c r="E33" s="230">
        <v>0</v>
      </c>
      <c r="F33" s="230">
        <v>0</v>
      </c>
      <c r="G33" s="230">
        <v>0</v>
      </c>
      <c r="H33" s="230">
        <v>0</v>
      </c>
      <c r="I33" s="230">
        <v>0</v>
      </c>
      <c r="J33" s="230">
        <v>0</v>
      </c>
      <c r="K33" s="230">
        <v>0</v>
      </c>
      <c r="L33" s="230">
        <v>0</v>
      </c>
      <c r="M33" s="230">
        <v>0</v>
      </c>
      <c r="N33" s="230">
        <v>0</v>
      </c>
      <c r="O33" s="230">
        <v>0</v>
      </c>
      <c r="P33" s="230">
        <v>0</v>
      </c>
      <c r="Q33" s="230">
        <v>0</v>
      </c>
      <c r="R33" s="230">
        <v>0</v>
      </c>
      <c r="S33" s="230">
        <v>0</v>
      </c>
      <c r="T33" s="230">
        <v>11</v>
      </c>
      <c r="U33" s="230">
        <v>0</v>
      </c>
      <c r="V33" s="230">
        <v>0</v>
      </c>
      <c r="W33" s="230">
        <v>0</v>
      </c>
      <c r="X33" s="230">
        <v>0</v>
      </c>
      <c r="Y33" s="230">
        <v>0</v>
      </c>
      <c r="Z33" s="230">
        <v>0</v>
      </c>
      <c r="AA33" s="233">
        <f t="shared" si="0"/>
        <v>11</v>
      </c>
      <c r="AC33" s="234" t="s">
        <v>44</v>
      </c>
      <c r="AD33" s="11">
        <v>0</v>
      </c>
      <c r="AE33" s="11">
        <v>4</v>
      </c>
      <c r="AF33" s="11">
        <v>30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34</v>
      </c>
      <c r="BE33" s="234" t="s">
        <v>46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12</v>
      </c>
      <c r="BW33" s="11">
        <v>0</v>
      </c>
      <c r="BX33" s="11">
        <v>0</v>
      </c>
      <c r="BY33" s="11">
        <v>0</v>
      </c>
      <c r="BZ33" s="11">
        <v>0</v>
      </c>
      <c r="CA33" s="11">
        <v>0</v>
      </c>
      <c r="CB33" s="11">
        <f t="shared" si="1"/>
        <v>12</v>
      </c>
      <c r="CC33" s="325"/>
      <c r="CD33" s="325"/>
      <c r="CE33" s="325"/>
      <c r="CG33" s="234" t="s">
        <v>46</v>
      </c>
      <c r="CH33" s="11"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1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1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f t="shared" si="2"/>
        <v>2</v>
      </c>
      <c r="DI33" s="234" t="s">
        <v>46</v>
      </c>
      <c r="DJ33" s="11">
        <v>0</v>
      </c>
      <c r="DK33" s="11">
        <v>0</v>
      </c>
      <c r="DL33" s="11">
        <v>0</v>
      </c>
      <c r="DM33" s="11">
        <v>0</v>
      </c>
      <c r="DN33" s="11">
        <v>0</v>
      </c>
      <c r="DO33" s="11">
        <v>0</v>
      </c>
      <c r="DP33" s="11">
        <v>0</v>
      </c>
      <c r="DQ33" s="11">
        <v>0</v>
      </c>
      <c r="DR33" s="11">
        <v>0</v>
      </c>
      <c r="DS33" s="11">
        <v>0</v>
      </c>
      <c r="DT33" s="11">
        <v>0</v>
      </c>
      <c r="DU33" s="11">
        <v>0</v>
      </c>
      <c r="DV33" s="11">
        <v>0</v>
      </c>
      <c r="DW33" s="11">
        <v>0</v>
      </c>
      <c r="DX33" s="11">
        <v>0</v>
      </c>
      <c r="DY33" s="11">
        <v>0</v>
      </c>
      <c r="DZ33" s="11">
        <v>0</v>
      </c>
      <c r="EA33" s="11">
        <v>2</v>
      </c>
      <c r="EB33" s="11">
        <v>0</v>
      </c>
      <c r="EC33" s="11">
        <v>0</v>
      </c>
      <c r="ED33" s="11">
        <v>0</v>
      </c>
      <c r="EE33" s="11">
        <v>0</v>
      </c>
      <c r="EF33" s="11">
        <v>0</v>
      </c>
      <c r="EG33" s="11">
        <f t="shared" si="3"/>
        <v>2</v>
      </c>
      <c r="EK33" s="234" t="s">
        <v>7</v>
      </c>
      <c r="EL33" s="11">
        <v>0</v>
      </c>
      <c r="EM33" s="11">
        <v>254</v>
      </c>
      <c r="EN33" s="11">
        <v>43</v>
      </c>
      <c r="EO33" s="11">
        <v>0</v>
      </c>
      <c r="EP33" s="11">
        <v>0</v>
      </c>
      <c r="EQ33" s="11">
        <v>0</v>
      </c>
      <c r="ER33" s="11">
        <v>0</v>
      </c>
      <c r="ES33" s="11">
        <v>0</v>
      </c>
      <c r="ET33" s="11">
        <v>0</v>
      </c>
      <c r="EU33" s="11">
        <v>0</v>
      </c>
      <c r="EV33" s="11">
        <v>0</v>
      </c>
      <c r="EW33" s="11">
        <v>0</v>
      </c>
      <c r="EX33" s="11">
        <v>0</v>
      </c>
      <c r="EY33" s="11">
        <v>0</v>
      </c>
      <c r="EZ33" s="11">
        <v>0</v>
      </c>
      <c r="FA33" s="11">
        <v>0</v>
      </c>
      <c r="FB33" s="11">
        <v>0</v>
      </c>
      <c r="FC33" s="11">
        <v>0</v>
      </c>
      <c r="FD33" s="11">
        <v>0</v>
      </c>
      <c r="FE33" s="11">
        <v>0</v>
      </c>
      <c r="FF33" s="11">
        <v>0</v>
      </c>
      <c r="FG33" s="11">
        <v>0</v>
      </c>
      <c r="FH33" s="11">
        <v>0</v>
      </c>
      <c r="FI33" s="11">
        <f t="shared" si="4"/>
        <v>297</v>
      </c>
      <c r="FM33" s="234" t="s">
        <v>41</v>
      </c>
      <c r="FN33" s="11">
        <v>0</v>
      </c>
      <c r="FO33" s="11">
        <v>0</v>
      </c>
      <c r="FP33" s="11">
        <v>0</v>
      </c>
      <c r="FQ33" s="11">
        <v>0</v>
      </c>
      <c r="FR33" s="11">
        <v>0</v>
      </c>
      <c r="FS33" s="11">
        <v>0</v>
      </c>
      <c r="FT33" s="11">
        <v>0</v>
      </c>
      <c r="FU33" s="11">
        <v>0</v>
      </c>
      <c r="FV33" s="11">
        <v>0</v>
      </c>
      <c r="FW33" s="11">
        <v>0</v>
      </c>
      <c r="FX33" s="11">
        <v>0</v>
      </c>
      <c r="FY33" s="11">
        <v>0</v>
      </c>
      <c r="FZ33" s="11">
        <v>0</v>
      </c>
      <c r="GA33" s="11">
        <v>0</v>
      </c>
      <c r="GB33" s="11">
        <v>0</v>
      </c>
      <c r="GC33" s="11">
        <v>0</v>
      </c>
      <c r="GD33" s="11">
        <v>0</v>
      </c>
      <c r="GE33" s="11">
        <v>0</v>
      </c>
      <c r="GF33" s="11">
        <v>0</v>
      </c>
      <c r="GG33" s="11">
        <v>132</v>
      </c>
      <c r="GH33" s="11">
        <v>117</v>
      </c>
      <c r="GI33" s="11">
        <v>0</v>
      </c>
      <c r="GJ33" s="11">
        <v>0</v>
      </c>
      <c r="GK33" s="11">
        <v>0</v>
      </c>
      <c r="GL33" s="11">
        <v>0</v>
      </c>
      <c r="GM33" s="11">
        <f t="shared" si="5"/>
        <v>249</v>
      </c>
      <c r="GP33" s="234" t="s">
        <v>43</v>
      </c>
      <c r="GQ33" s="11">
        <v>18</v>
      </c>
      <c r="GR33" s="11">
        <v>0</v>
      </c>
      <c r="GS33" s="11">
        <v>152</v>
      </c>
      <c r="GT33" s="11">
        <v>3</v>
      </c>
      <c r="GU33" s="11">
        <v>34</v>
      </c>
      <c r="GV33" s="11">
        <v>40</v>
      </c>
      <c r="GW33" s="11">
        <v>0</v>
      </c>
      <c r="GX33" s="11">
        <v>25</v>
      </c>
      <c r="GY33" s="11">
        <v>43</v>
      </c>
      <c r="GZ33" s="11">
        <v>0</v>
      </c>
      <c r="HA33" s="11">
        <v>0</v>
      </c>
      <c r="HB33" s="11">
        <v>0</v>
      </c>
      <c r="HC33" s="11">
        <v>0</v>
      </c>
      <c r="HD33" s="11">
        <v>0</v>
      </c>
      <c r="HE33" s="11">
        <v>0</v>
      </c>
      <c r="HF33" s="11">
        <v>0</v>
      </c>
      <c r="HG33" s="11">
        <v>0</v>
      </c>
      <c r="HH33" s="11">
        <v>0</v>
      </c>
      <c r="HI33" s="11">
        <v>0</v>
      </c>
      <c r="HJ33" s="11">
        <v>0</v>
      </c>
      <c r="HK33" s="11">
        <v>0</v>
      </c>
      <c r="HL33" s="11">
        <v>0</v>
      </c>
      <c r="HM33" s="11">
        <v>0</v>
      </c>
      <c r="HN33" s="11">
        <f t="shared" si="6"/>
        <v>315</v>
      </c>
      <c r="HQ33" s="234" t="s">
        <v>46</v>
      </c>
      <c r="HR33" s="11">
        <v>0</v>
      </c>
      <c r="HS33" s="11">
        <v>0</v>
      </c>
      <c r="HT33" s="11">
        <v>0</v>
      </c>
      <c r="HU33" s="11">
        <v>0</v>
      </c>
      <c r="HV33" s="11">
        <v>0</v>
      </c>
      <c r="HW33" s="11">
        <v>0</v>
      </c>
      <c r="HX33" s="11">
        <v>0</v>
      </c>
      <c r="HY33" s="11">
        <v>0</v>
      </c>
      <c r="HZ33" s="11">
        <v>0</v>
      </c>
      <c r="IA33" s="11">
        <v>0</v>
      </c>
      <c r="IB33" s="11">
        <v>0</v>
      </c>
      <c r="IC33" s="11">
        <v>0</v>
      </c>
      <c r="ID33" s="11">
        <v>0</v>
      </c>
      <c r="IE33" s="11">
        <v>0</v>
      </c>
      <c r="IF33" s="11">
        <v>0</v>
      </c>
      <c r="IG33" s="11">
        <v>0</v>
      </c>
      <c r="IH33" s="11">
        <v>0</v>
      </c>
      <c r="II33" s="11">
        <v>0</v>
      </c>
      <c r="IJ33" s="11">
        <v>0</v>
      </c>
      <c r="IK33" s="11">
        <v>0</v>
      </c>
      <c r="IL33" s="11">
        <v>1</v>
      </c>
      <c r="IM33" s="11">
        <v>0</v>
      </c>
      <c r="IN33" s="11">
        <v>0</v>
      </c>
      <c r="IO33" s="11">
        <v>0</v>
      </c>
      <c r="IP33" s="11">
        <v>0</v>
      </c>
      <c r="IQ33" s="11">
        <v>0</v>
      </c>
      <c r="IR33" s="11">
        <v>0</v>
      </c>
      <c r="IS33" s="11">
        <f t="shared" si="7"/>
        <v>1</v>
      </c>
      <c r="IV33" s="234" t="s">
        <v>44</v>
      </c>
      <c r="IW33" s="11">
        <v>3</v>
      </c>
      <c r="IX33" s="11">
        <v>85</v>
      </c>
      <c r="IY33" s="11">
        <v>225</v>
      </c>
      <c r="IZ33" s="11">
        <v>0</v>
      </c>
      <c r="JA33" s="11">
        <v>0</v>
      </c>
      <c r="JB33" s="11">
        <v>0</v>
      </c>
      <c r="JC33" s="11">
        <v>2</v>
      </c>
      <c r="JD33" s="11">
        <v>0</v>
      </c>
      <c r="JE33" s="11">
        <v>0</v>
      </c>
      <c r="JF33" s="11">
        <v>0</v>
      </c>
      <c r="JG33" s="11">
        <v>0</v>
      </c>
      <c r="JH33" s="11">
        <v>0</v>
      </c>
      <c r="JI33" s="11">
        <v>0</v>
      </c>
      <c r="JJ33" s="11">
        <v>0</v>
      </c>
      <c r="JK33" s="11">
        <v>0</v>
      </c>
      <c r="JL33" s="11">
        <v>0</v>
      </c>
      <c r="JM33" s="11">
        <v>0</v>
      </c>
      <c r="JN33" s="11">
        <v>0</v>
      </c>
      <c r="JO33" s="11">
        <v>0</v>
      </c>
      <c r="JP33" s="11">
        <v>0</v>
      </c>
      <c r="JQ33" s="11">
        <v>0</v>
      </c>
      <c r="JR33" s="11">
        <v>0</v>
      </c>
      <c r="JS33" s="11">
        <v>0</v>
      </c>
      <c r="JT33" s="11">
        <v>0</v>
      </c>
      <c r="JU33" s="11">
        <v>0</v>
      </c>
      <c r="JV33" s="11">
        <f t="shared" si="8"/>
        <v>315</v>
      </c>
    </row>
    <row r="34" spans="1:282" x14ac:dyDescent="0.25">
      <c r="A34" s="17" t="s">
        <v>34</v>
      </c>
      <c r="B34" s="230">
        <v>0</v>
      </c>
      <c r="C34" s="230">
        <v>0</v>
      </c>
      <c r="D34" s="230">
        <v>0</v>
      </c>
      <c r="E34" s="230">
        <v>1</v>
      </c>
      <c r="F34" s="230">
        <v>0</v>
      </c>
      <c r="G34" s="230">
        <v>0</v>
      </c>
      <c r="H34" s="230">
        <v>1</v>
      </c>
      <c r="I34" s="230">
        <v>0</v>
      </c>
      <c r="J34" s="230">
        <v>0</v>
      </c>
      <c r="K34" s="230">
        <v>0</v>
      </c>
      <c r="L34" s="230">
        <v>1</v>
      </c>
      <c r="M34" s="230">
        <v>26</v>
      </c>
      <c r="N34" s="230">
        <v>201</v>
      </c>
      <c r="O34" s="230">
        <v>1</v>
      </c>
      <c r="P34" s="230">
        <v>0</v>
      </c>
      <c r="Q34" s="230">
        <v>1</v>
      </c>
      <c r="R34" s="230">
        <v>0</v>
      </c>
      <c r="S34" s="230">
        <v>0</v>
      </c>
      <c r="T34" s="230">
        <v>2</v>
      </c>
      <c r="U34" s="230">
        <v>0</v>
      </c>
      <c r="V34" s="230">
        <v>0</v>
      </c>
      <c r="W34" s="230">
        <v>0</v>
      </c>
      <c r="X34" s="230">
        <v>0</v>
      </c>
      <c r="Y34" s="230">
        <v>0</v>
      </c>
      <c r="Z34" s="230">
        <v>0</v>
      </c>
      <c r="AA34" s="233">
        <f t="shared" si="0"/>
        <v>234</v>
      </c>
      <c r="AC34" s="234" t="s">
        <v>46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2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8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10</v>
      </c>
      <c r="BE34" s="234" t="s">
        <v>34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55</v>
      </c>
      <c r="BQ34" s="11">
        <v>336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1">
        <v>0</v>
      </c>
      <c r="CB34" s="11">
        <f t="shared" si="1"/>
        <v>391</v>
      </c>
      <c r="CC34" s="325"/>
      <c r="CD34" s="325"/>
      <c r="CE34" s="325"/>
      <c r="CG34" s="234" t="s">
        <v>34</v>
      </c>
      <c r="CH34" s="11">
        <v>0</v>
      </c>
      <c r="CI34" s="11">
        <v>0</v>
      </c>
      <c r="CJ34" s="11">
        <v>1</v>
      </c>
      <c r="CK34" s="11">
        <v>0</v>
      </c>
      <c r="CL34" s="11">
        <v>0</v>
      </c>
      <c r="CM34" s="11">
        <v>0</v>
      </c>
      <c r="CN34" s="11">
        <v>1</v>
      </c>
      <c r="CO34" s="11">
        <v>0</v>
      </c>
      <c r="CP34" s="11">
        <v>0</v>
      </c>
      <c r="CQ34" s="11">
        <v>0</v>
      </c>
      <c r="CR34" s="11">
        <v>0</v>
      </c>
      <c r="CS34" s="11">
        <v>53</v>
      </c>
      <c r="CT34" s="11">
        <v>341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1">
        <v>0</v>
      </c>
      <c r="DA34" s="11">
        <v>0</v>
      </c>
      <c r="DB34" s="11">
        <v>0</v>
      </c>
      <c r="DC34" s="11">
        <v>0</v>
      </c>
      <c r="DD34" s="11">
        <v>0</v>
      </c>
      <c r="DE34" s="11">
        <f t="shared" si="2"/>
        <v>396</v>
      </c>
      <c r="DI34" s="234" t="s">
        <v>34</v>
      </c>
      <c r="DJ34" s="11">
        <v>0</v>
      </c>
      <c r="DK34" s="11">
        <v>0</v>
      </c>
      <c r="DL34" s="11">
        <v>0</v>
      </c>
      <c r="DM34" s="11">
        <v>2</v>
      </c>
      <c r="DN34" s="11">
        <v>0</v>
      </c>
      <c r="DO34" s="11">
        <v>0</v>
      </c>
      <c r="DP34" s="11">
        <v>1</v>
      </c>
      <c r="DQ34" s="11">
        <v>0</v>
      </c>
      <c r="DR34" s="11">
        <v>0</v>
      </c>
      <c r="DS34" s="11">
        <v>0</v>
      </c>
      <c r="DT34" s="11">
        <v>0</v>
      </c>
      <c r="DU34" s="11">
        <v>45</v>
      </c>
      <c r="DV34" s="11">
        <v>321</v>
      </c>
      <c r="DW34" s="11">
        <v>0</v>
      </c>
      <c r="DX34" s="11">
        <v>0</v>
      </c>
      <c r="DY34" s="11">
        <v>0</v>
      </c>
      <c r="DZ34" s="11">
        <v>0</v>
      </c>
      <c r="EA34" s="11">
        <v>0</v>
      </c>
      <c r="EB34" s="11">
        <v>0</v>
      </c>
      <c r="EC34" s="11">
        <v>0</v>
      </c>
      <c r="ED34" s="11">
        <v>0</v>
      </c>
      <c r="EE34" s="11">
        <v>0</v>
      </c>
      <c r="EF34" s="11">
        <v>6</v>
      </c>
      <c r="EG34" s="11">
        <f t="shared" si="3"/>
        <v>375</v>
      </c>
      <c r="EK34" s="234" t="s">
        <v>24</v>
      </c>
      <c r="EL34" s="11">
        <v>74</v>
      </c>
      <c r="EM34" s="11">
        <v>1</v>
      </c>
      <c r="EN34" s="11">
        <v>170</v>
      </c>
      <c r="EO34" s="11">
        <v>0</v>
      </c>
      <c r="EP34" s="11">
        <v>2</v>
      </c>
      <c r="EQ34" s="11">
        <v>0</v>
      </c>
      <c r="ER34" s="11">
        <v>0</v>
      </c>
      <c r="ES34" s="11">
        <v>7</v>
      </c>
      <c r="ET34" s="11">
        <v>8</v>
      </c>
      <c r="EU34" s="11">
        <v>0</v>
      </c>
      <c r="EV34" s="11">
        <v>0</v>
      </c>
      <c r="EW34" s="11">
        <v>0</v>
      </c>
      <c r="EX34" s="11">
        <v>0</v>
      </c>
      <c r="EY34" s="11">
        <v>0</v>
      </c>
      <c r="EZ34" s="11">
        <v>0</v>
      </c>
      <c r="FA34" s="11">
        <v>0</v>
      </c>
      <c r="FB34" s="11">
        <v>0</v>
      </c>
      <c r="FC34" s="11">
        <v>0</v>
      </c>
      <c r="FD34" s="11">
        <v>0</v>
      </c>
      <c r="FE34" s="11">
        <v>0</v>
      </c>
      <c r="FF34" s="11">
        <v>17</v>
      </c>
      <c r="FG34" s="11">
        <v>0</v>
      </c>
      <c r="FH34" s="11">
        <v>0</v>
      </c>
      <c r="FI34" s="11">
        <f t="shared" si="4"/>
        <v>279</v>
      </c>
      <c r="FM34" s="234" t="s">
        <v>38</v>
      </c>
      <c r="FN34" s="11">
        <v>5</v>
      </c>
      <c r="FO34" s="11">
        <v>146</v>
      </c>
      <c r="FP34" s="11">
        <v>76</v>
      </c>
      <c r="FQ34" s="11">
        <v>0</v>
      </c>
      <c r="FR34" s="11">
        <v>0</v>
      </c>
      <c r="FS34" s="11">
        <v>0</v>
      </c>
      <c r="FT34" s="11">
        <v>0</v>
      </c>
      <c r="FU34" s="11">
        <v>0</v>
      </c>
      <c r="FV34" s="11">
        <v>0</v>
      </c>
      <c r="FW34" s="11">
        <v>0</v>
      </c>
      <c r="FX34" s="11">
        <v>0</v>
      </c>
      <c r="FY34" s="11">
        <v>0</v>
      </c>
      <c r="FZ34" s="11">
        <v>0</v>
      </c>
      <c r="GA34" s="11">
        <v>0</v>
      </c>
      <c r="GB34" s="11">
        <v>0</v>
      </c>
      <c r="GC34" s="11">
        <v>0</v>
      </c>
      <c r="GD34" s="11">
        <v>0</v>
      </c>
      <c r="GE34" s="11">
        <v>0</v>
      </c>
      <c r="GF34" s="11">
        <v>0</v>
      </c>
      <c r="GG34" s="11">
        <v>0</v>
      </c>
      <c r="GH34" s="11">
        <v>0</v>
      </c>
      <c r="GI34" s="11">
        <v>0</v>
      </c>
      <c r="GJ34" s="11">
        <v>0</v>
      </c>
      <c r="GK34" s="11">
        <v>0</v>
      </c>
      <c r="GL34" s="11">
        <v>1</v>
      </c>
      <c r="GM34" s="11">
        <f t="shared" si="5"/>
        <v>228</v>
      </c>
      <c r="GP34" s="234" t="s">
        <v>38</v>
      </c>
      <c r="GQ34" s="11">
        <v>3</v>
      </c>
      <c r="GR34" s="11">
        <v>215</v>
      </c>
      <c r="GS34" s="11">
        <v>80</v>
      </c>
      <c r="GT34" s="11">
        <v>0</v>
      </c>
      <c r="GU34" s="11">
        <v>0</v>
      </c>
      <c r="GV34" s="11">
        <v>0</v>
      </c>
      <c r="GW34" s="11">
        <v>0</v>
      </c>
      <c r="GX34" s="11">
        <v>0</v>
      </c>
      <c r="GY34" s="11">
        <v>0</v>
      </c>
      <c r="GZ34" s="11">
        <v>0</v>
      </c>
      <c r="HA34" s="11">
        <v>0</v>
      </c>
      <c r="HB34" s="11">
        <v>0</v>
      </c>
      <c r="HC34" s="11">
        <v>0</v>
      </c>
      <c r="HD34" s="11">
        <v>0</v>
      </c>
      <c r="HE34" s="11">
        <v>0</v>
      </c>
      <c r="HF34" s="11">
        <v>0</v>
      </c>
      <c r="HG34" s="11">
        <v>0</v>
      </c>
      <c r="HH34" s="11">
        <v>0</v>
      </c>
      <c r="HI34" s="11">
        <v>0</v>
      </c>
      <c r="HJ34" s="11">
        <v>0</v>
      </c>
      <c r="HK34" s="11">
        <v>0</v>
      </c>
      <c r="HL34" s="11">
        <v>0</v>
      </c>
      <c r="HM34" s="11">
        <v>0</v>
      </c>
      <c r="HN34" s="11">
        <f t="shared" si="6"/>
        <v>298</v>
      </c>
      <c r="HQ34" s="234" t="s">
        <v>34</v>
      </c>
      <c r="HR34" s="11">
        <v>0</v>
      </c>
      <c r="HS34" s="11">
        <v>0</v>
      </c>
      <c r="HT34" s="11">
        <v>0</v>
      </c>
      <c r="HU34" s="11">
        <v>0</v>
      </c>
      <c r="HV34" s="11">
        <v>0</v>
      </c>
      <c r="HW34" s="11">
        <v>0</v>
      </c>
      <c r="HX34" s="11">
        <v>8</v>
      </c>
      <c r="HY34" s="11">
        <v>0</v>
      </c>
      <c r="HZ34" s="11">
        <v>0</v>
      </c>
      <c r="IA34" s="11">
        <v>1</v>
      </c>
      <c r="IB34" s="11">
        <v>0</v>
      </c>
      <c r="IC34" s="11">
        <v>0</v>
      </c>
      <c r="ID34" s="11">
        <v>40</v>
      </c>
      <c r="IE34" s="11">
        <v>0</v>
      </c>
      <c r="IF34" s="11">
        <v>408</v>
      </c>
      <c r="IG34" s="11">
        <v>1</v>
      </c>
      <c r="IH34" s="11">
        <v>0</v>
      </c>
      <c r="II34" s="11">
        <v>0</v>
      </c>
      <c r="IJ34" s="11">
        <v>0</v>
      </c>
      <c r="IK34" s="11">
        <v>0</v>
      </c>
      <c r="IL34" s="11">
        <v>1</v>
      </c>
      <c r="IM34" s="11">
        <v>0</v>
      </c>
      <c r="IN34" s="11">
        <v>0</v>
      </c>
      <c r="IO34" s="11">
        <v>0</v>
      </c>
      <c r="IP34" s="11">
        <v>1</v>
      </c>
      <c r="IQ34" s="11">
        <v>2</v>
      </c>
      <c r="IR34" s="11">
        <v>0</v>
      </c>
      <c r="IS34" s="11">
        <f t="shared" si="7"/>
        <v>462</v>
      </c>
      <c r="IV34" s="234" t="s">
        <v>46</v>
      </c>
      <c r="IW34" s="11">
        <v>0</v>
      </c>
      <c r="IX34" s="11">
        <v>0</v>
      </c>
      <c r="IY34" s="11">
        <v>0</v>
      </c>
      <c r="IZ34" s="11">
        <v>0</v>
      </c>
      <c r="JA34" s="11">
        <v>0</v>
      </c>
      <c r="JB34" s="11">
        <v>0</v>
      </c>
      <c r="JC34" s="11">
        <v>0</v>
      </c>
      <c r="JD34" s="11">
        <v>0</v>
      </c>
      <c r="JE34" s="11">
        <v>0</v>
      </c>
      <c r="JF34" s="11">
        <v>0</v>
      </c>
      <c r="JG34" s="11">
        <v>0</v>
      </c>
      <c r="JH34" s="11">
        <v>0</v>
      </c>
      <c r="JI34" s="11">
        <v>3</v>
      </c>
      <c r="JJ34" s="11">
        <v>0</v>
      </c>
      <c r="JK34" s="11">
        <v>0</v>
      </c>
      <c r="JL34" s="11">
        <v>1</v>
      </c>
      <c r="JM34" s="11">
        <v>0</v>
      </c>
      <c r="JN34" s="11">
        <v>0</v>
      </c>
      <c r="JO34" s="11">
        <v>0</v>
      </c>
      <c r="JP34" s="11">
        <v>45</v>
      </c>
      <c r="JQ34" s="11">
        <v>0</v>
      </c>
      <c r="JR34" s="11">
        <v>0</v>
      </c>
      <c r="JS34" s="11">
        <v>0</v>
      </c>
      <c r="JT34" s="11">
        <v>0</v>
      </c>
      <c r="JU34" s="11">
        <v>0</v>
      </c>
      <c r="JV34" s="11">
        <f t="shared" si="8"/>
        <v>49</v>
      </c>
    </row>
    <row r="35" spans="1:282" x14ac:dyDescent="0.25">
      <c r="A35" s="17" t="s">
        <v>48</v>
      </c>
      <c r="B35" s="230">
        <v>0</v>
      </c>
      <c r="C35" s="230">
        <v>0</v>
      </c>
      <c r="D35" s="230">
        <v>0</v>
      </c>
      <c r="E35" s="230">
        <v>0</v>
      </c>
      <c r="F35" s="230">
        <v>0</v>
      </c>
      <c r="G35" s="230">
        <v>0</v>
      </c>
      <c r="H35" s="230">
        <v>0</v>
      </c>
      <c r="I35" s="230">
        <v>0</v>
      </c>
      <c r="J35" s="230">
        <v>0</v>
      </c>
      <c r="K35" s="230">
        <v>0</v>
      </c>
      <c r="L35" s="230">
        <v>1</v>
      </c>
      <c r="M35" s="230">
        <v>16</v>
      </c>
      <c r="N35" s="230">
        <v>12</v>
      </c>
      <c r="O35" s="230">
        <v>0</v>
      </c>
      <c r="P35" s="230">
        <v>0</v>
      </c>
      <c r="Q35" s="230">
        <v>0</v>
      </c>
      <c r="R35" s="230">
        <v>0</v>
      </c>
      <c r="S35" s="230">
        <v>0</v>
      </c>
      <c r="T35" s="230">
        <v>0</v>
      </c>
      <c r="U35" s="230">
        <v>0</v>
      </c>
      <c r="V35" s="230">
        <v>0</v>
      </c>
      <c r="W35" s="230">
        <v>0</v>
      </c>
      <c r="X35" s="230">
        <v>0</v>
      </c>
      <c r="Y35" s="230">
        <v>0</v>
      </c>
      <c r="Z35" s="230">
        <v>0</v>
      </c>
      <c r="AA35" s="233">
        <f t="shared" si="0"/>
        <v>29</v>
      </c>
      <c r="AC35" s="234" t="s">
        <v>34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1</v>
      </c>
      <c r="AK35" s="11">
        <v>0</v>
      </c>
      <c r="AL35" s="11">
        <v>0</v>
      </c>
      <c r="AM35" s="11">
        <v>0</v>
      </c>
      <c r="AN35" s="11">
        <v>0</v>
      </c>
      <c r="AO35" s="11">
        <v>42</v>
      </c>
      <c r="AP35" s="11">
        <v>193</v>
      </c>
      <c r="AQ35" s="11">
        <v>2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238</v>
      </c>
      <c r="BE35" s="234" t="s">
        <v>48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26</v>
      </c>
      <c r="BQ35" s="11">
        <v>43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f t="shared" si="1"/>
        <v>69</v>
      </c>
      <c r="CC35" s="325"/>
      <c r="CD35" s="325"/>
      <c r="CE35" s="325"/>
      <c r="CG35" s="234" t="s">
        <v>48</v>
      </c>
      <c r="CH35" s="11">
        <v>0</v>
      </c>
      <c r="CI35" s="11">
        <v>0</v>
      </c>
      <c r="CJ35" s="11">
        <v>0</v>
      </c>
      <c r="CK35" s="11">
        <v>1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1">
        <v>0</v>
      </c>
      <c r="CR35" s="11">
        <v>0</v>
      </c>
      <c r="CS35" s="11">
        <v>8</v>
      </c>
      <c r="CT35" s="11">
        <v>38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0</v>
      </c>
      <c r="DD35" s="11">
        <v>0</v>
      </c>
      <c r="DE35" s="11">
        <f t="shared" si="2"/>
        <v>47</v>
      </c>
      <c r="DI35" s="234" t="s">
        <v>48</v>
      </c>
      <c r="DJ35" s="11">
        <v>0</v>
      </c>
      <c r="DK35" s="11">
        <v>0</v>
      </c>
      <c r="DL35" s="11">
        <v>0</v>
      </c>
      <c r="DM35" s="11">
        <v>0</v>
      </c>
      <c r="DN35" s="11">
        <v>0</v>
      </c>
      <c r="DO35" s="11">
        <v>0</v>
      </c>
      <c r="DP35" s="11">
        <v>0</v>
      </c>
      <c r="DQ35" s="11">
        <v>0</v>
      </c>
      <c r="DR35" s="11">
        <v>0</v>
      </c>
      <c r="DS35" s="11">
        <v>0</v>
      </c>
      <c r="DT35" s="11">
        <v>0</v>
      </c>
      <c r="DU35" s="11">
        <v>14</v>
      </c>
      <c r="DV35" s="11">
        <v>34</v>
      </c>
      <c r="DW35" s="11">
        <v>1</v>
      </c>
      <c r="DX35" s="11">
        <v>0</v>
      </c>
      <c r="DY35" s="11">
        <v>0</v>
      </c>
      <c r="DZ35" s="11">
        <v>0</v>
      </c>
      <c r="EA35" s="11">
        <v>0</v>
      </c>
      <c r="EB35" s="11">
        <v>0</v>
      </c>
      <c r="EC35" s="11">
        <v>0</v>
      </c>
      <c r="ED35" s="11">
        <v>0</v>
      </c>
      <c r="EE35" s="11">
        <v>0</v>
      </c>
      <c r="EF35" s="11">
        <v>0</v>
      </c>
      <c r="EG35" s="11">
        <f t="shared" si="3"/>
        <v>49</v>
      </c>
      <c r="EK35" s="234" t="s">
        <v>45</v>
      </c>
      <c r="EL35" s="11">
        <v>0</v>
      </c>
      <c r="EM35" s="11">
        <v>0</v>
      </c>
      <c r="EN35" s="11">
        <v>0</v>
      </c>
      <c r="EO35" s="11">
        <v>0</v>
      </c>
      <c r="EP35" s="11">
        <v>0</v>
      </c>
      <c r="EQ35" s="11">
        <v>0</v>
      </c>
      <c r="ER35" s="11">
        <v>0</v>
      </c>
      <c r="ES35" s="11">
        <v>0</v>
      </c>
      <c r="ET35" s="11">
        <v>0</v>
      </c>
      <c r="EU35" s="11">
        <v>0</v>
      </c>
      <c r="EV35" s="11">
        <v>0</v>
      </c>
      <c r="EW35" s="11">
        <v>0</v>
      </c>
      <c r="EX35" s="11">
        <v>0</v>
      </c>
      <c r="EY35" s="11">
        <v>0</v>
      </c>
      <c r="EZ35" s="11">
        <v>0</v>
      </c>
      <c r="FA35" s="11">
        <v>0</v>
      </c>
      <c r="FB35" s="11">
        <v>0</v>
      </c>
      <c r="FC35" s="11">
        <v>0</v>
      </c>
      <c r="FD35" s="11">
        <v>1</v>
      </c>
      <c r="FE35" s="11">
        <v>263</v>
      </c>
      <c r="FF35" s="11">
        <v>0</v>
      </c>
      <c r="FG35" s="11">
        <v>0</v>
      </c>
      <c r="FH35" s="11">
        <v>0</v>
      </c>
      <c r="FI35" s="11">
        <f t="shared" si="4"/>
        <v>264</v>
      </c>
      <c r="FM35" s="234" t="s">
        <v>49</v>
      </c>
      <c r="FN35" s="11">
        <v>0</v>
      </c>
      <c r="FO35" s="11">
        <v>149</v>
      </c>
      <c r="FP35" s="11">
        <v>58</v>
      </c>
      <c r="FQ35" s="11">
        <v>0</v>
      </c>
      <c r="FR35" s="11">
        <v>0</v>
      </c>
      <c r="FS35" s="11">
        <v>0</v>
      </c>
      <c r="FT35" s="11">
        <v>0</v>
      </c>
      <c r="FU35" s="11">
        <v>0</v>
      </c>
      <c r="FV35" s="11">
        <v>0</v>
      </c>
      <c r="FW35" s="11">
        <v>0</v>
      </c>
      <c r="FX35" s="11">
        <v>0</v>
      </c>
      <c r="FY35" s="11">
        <v>0</v>
      </c>
      <c r="FZ35" s="11">
        <v>0</v>
      </c>
      <c r="GA35" s="11">
        <v>0</v>
      </c>
      <c r="GB35" s="11">
        <v>0</v>
      </c>
      <c r="GC35" s="11">
        <v>0</v>
      </c>
      <c r="GD35" s="11">
        <v>0</v>
      </c>
      <c r="GE35" s="11">
        <v>0</v>
      </c>
      <c r="GF35" s="11">
        <v>0</v>
      </c>
      <c r="GG35" s="11">
        <v>0</v>
      </c>
      <c r="GH35" s="11">
        <v>0</v>
      </c>
      <c r="GI35" s="11">
        <v>0</v>
      </c>
      <c r="GJ35" s="11">
        <v>0</v>
      </c>
      <c r="GK35" s="11">
        <v>0</v>
      </c>
      <c r="GL35" s="11">
        <v>0</v>
      </c>
      <c r="GM35" s="11">
        <f t="shared" si="5"/>
        <v>207</v>
      </c>
      <c r="GP35" s="234" t="s">
        <v>24</v>
      </c>
      <c r="GQ35" s="11">
        <v>75</v>
      </c>
      <c r="GR35" s="11">
        <v>0</v>
      </c>
      <c r="GS35" s="11">
        <v>178</v>
      </c>
      <c r="GT35" s="11">
        <v>0</v>
      </c>
      <c r="GU35" s="11">
        <v>0</v>
      </c>
      <c r="GV35" s="11">
        <v>0</v>
      </c>
      <c r="GW35" s="11">
        <v>0</v>
      </c>
      <c r="GX35" s="11">
        <v>2</v>
      </c>
      <c r="GY35" s="11">
        <v>18</v>
      </c>
      <c r="GZ35" s="11">
        <v>0</v>
      </c>
      <c r="HA35" s="11">
        <v>0</v>
      </c>
      <c r="HB35" s="11">
        <v>0</v>
      </c>
      <c r="HC35" s="11">
        <v>0</v>
      </c>
      <c r="HD35" s="11">
        <v>0</v>
      </c>
      <c r="HE35" s="11">
        <v>0</v>
      </c>
      <c r="HF35" s="11">
        <v>0</v>
      </c>
      <c r="HG35" s="11">
        <v>0</v>
      </c>
      <c r="HH35" s="11">
        <v>0</v>
      </c>
      <c r="HI35" s="11">
        <v>0</v>
      </c>
      <c r="HJ35" s="11">
        <v>0</v>
      </c>
      <c r="HK35" s="11">
        <v>23</v>
      </c>
      <c r="HL35" s="11">
        <v>0</v>
      </c>
      <c r="HM35" s="11">
        <v>0</v>
      </c>
      <c r="HN35" s="11">
        <f t="shared" si="6"/>
        <v>296</v>
      </c>
      <c r="HQ35" s="234" t="s">
        <v>48</v>
      </c>
      <c r="HR35" s="11">
        <v>0</v>
      </c>
      <c r="HS35" s="11">
        <v>0</v>
      </c>
      <c r="HT35" s="11">
        <v>0</v>
      </c>
      <c r="HU35" s="11">
        <v>0</v>
      </c>
      <c r="HV35" s="11">
        <v>0</v>
      </c>
      <c r="HW35" s="11">
        <v>0</v>
      </c>
      <c r="HX35" s="11">
        <v>5</v>
      </c>
      <c r="HY35" s="11">
        <v>0</v>
      </c>
      <c r="HZ35" s="11">
        <v>0</v>
      </c>
      <c r="IA35" s="11">
        <v>0</v>
      </c>
      <c r="IB35" s="11">
        <v>0</v>
      </c>
      <c r="IC35" s="11">
        <v>0</v>
      </c>
      <c r="ID35" s="11">
        <v>39</v>
      </c>
      <c r="IE35" s="11">
        <v>0</v>
      </c>
      <c r="IF35" s="11">
        <v>68</v>
      </c>
      <c r="IG35" s="11">
        <v>0</v>
      </c>
      <c r="IH35" s="11">
        <v>0</v>
      </c>
      <c r="II35" s="11">
        <v>0</v>
      </c>
      <c r="IJ35" s="11">
        <v>0</v>
      </c>
      <c r="IK35" s="11">
        <v>0</v>
      </c>
      <c r="IL35" s="11">
        <v>0</v>
      </c>
      <c r="IM35" s="11">
        <v>0</v>
      </c>
      <c r="IN35" s="11">
        <v>0</v>
      </c>
      <c r="IO35" s="11">
        <v>0</v>
      </c>
      <c r="IP35" s="11">
        <v>1</v>
      </c>
      <c r="IQ35" s="11">
        <v>0</v>
      </c>
      <c r="IR35" s="11">
        <v>0</v>
      </c>
      <c r="IS35" s="11">
        <f t="shared" si="7"/>
        <v>113</v>
      </c>
      <c r="IV35" s="234" t="s">
        <v>34</v>
      </c>
      <c r="IW35" s="11">
        <v>0</v>
      </c>
      <c r="IX35" s="11">
        <v>1</v>
      </c>
      <c r="IY35" s="11">
        <v>2</v>
      </c>
      <c r="IZ35" s="11">
        <v>7</v>
      </c>
      <c r="JA35" s="11">
        <v>0</v>
      </c>
      <c r="JB35" s="11">
        <v>0</v>
      </c>
      <c r="JC35" s="11">
        <v>20</v>
      </c>
      <c r="JD35" s="11">
        <v>0</v>
      </c>
      <c r="JE35" s="11">
        <v>0</v>
      </c>
      <c r="JF35" s="11">
        <v>11</v>
      </c>
      <c r="JG35" s="11">
        <v>1</v>
      </c>
      <c r="JH35" s="11">
        <v>0</v>
      </c>
      <c r="JI35" s="11">
        <v>554</v>
      </c>
      <c r="JJ35" s="11">
        <v>3182</v>
      </c>
      <c r="JK35" s="11">
        <v>17</v>
      </c>
      <c r="JL35" s="11">
        <v>0</v>
      </c>
      <c r="JM35" s="11">
        <v>1</v>
      </c>
      <c r="JN35" s="11">
        <v>0</v>
      </c>
      <c r="JO35" s="11">
        <v>0</v>
      </c>
      <c r="JP35" s="11">
        <v>8</v>
      </c>
      <c r="JQ35" s="11">
        <v>0</v>
      </c>
      <c r="JR35" s="11">
        <v>0</v>
      </c>
      <c r="JS35" s="11">
        <v>6</v>
      </c>
      <c r="JT35" s="11">
        <v>6</v>
      </c>
      <c r="JU35" s="11">
        <v>11</v>
      </c>
      <c r="JV35" s="11">
        <f t="shared" si="8"/>
        <v>3827</v>
      </c>
    </row>
    <row r="36" spans="1:282" x14ac:dyDescent="0.25">
      <c r="A36" s="17" t="s">
        <v>41</v>
      </c>
      <c r="B36" s="230">
        <v>0</v>
      </c>
      <c r="C36" s="230">
        <v>0</v>
      </c>
      <c r="D36" s="230">
        <v>0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0</v>
      </c>
      <c r="L36" s="230">
        <v>0</v>
      </c>
      <c r="M36" s="230">
        <v>0</v>
      </c>
      <c r="N36" s="230">
        <v>0</v>
      </c>
      <c r="O36" s="230">
        <v>0</v>
      </c>
      <c r="P36" s="230">
        <v>0</v>
      </c>
      <c r="Q36" s="230">
        <v>0</v>
      </c>
      <c r="R36" s="230">
        <v>0</v>
      </c>
      <c r="S36" s="230">
        <v>0</v>
      </c>
      <c r="T36" s="230">
        <v>0</v>
      </c>
      <c r="U36" s="230">
        <v>134</v>
      </c>
      <c r="V36" s="230">
        <v>143</v>
      </c>
      <c r="W36" s="230">
        <v>0</v>
      </c>
      <c r="X36" s="230">
        <v>0</v>
      </c>
      <c r="Y36" s="230">
        <v>0</v>
      </c>
      <c r="Z36" s="230">
        <v>0</v>
      </c>
      <c r="AA36" s="233">
        <f t="shared" si="0"/>
        <v>277</v>
      </c>
      <c r="AC36" s="234" t="s">
        <v>48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17</v>
      </c>
      <c r="AP36" s="11">
        <v>16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33</v>
      </c>
      <c r="BE36" s="234" t="s">
        <v>41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240</v>
      </c>
      <c r="BX36" s="11">
        <v>240</v>
      </c>
      <c r="BY36" s="11">
        <v>0</v>
      </c>
      <c r="BZ36" s="11">
        <v>0</v>
      </c>
      <c r="CA36" s="11">
        <v>0</v>
      </c>
      <c r="CB36" s="11">
        <f t="shared" si="1"/>
        <v>480</v>
      </c>
      <c r="CC36" s="325"/>
      <c r="CD36" s="325"/>
      <c r="CE36" s="325"/>
      <c r="CG36" s="234" t="s">
        <v>41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0</v>
      </c>
      <c r="CU36" s="11">
        <v>0</v>
      </c>
      <c r="CV36" s="11">
        <v>0</v>
      </c>
      <c r="CW36" s="11">
        <v>0</v>
      </c>
      <c r="CX36" s="11">
        <v>0</v>
      </c>
      <c r="CY36" s="11">
        <v>0</v>
      </c>
      <c r="CZ36" s="11">
        <v>220</v>
      </c>
      <c r="DA36" s="11">
        <v>199</v>
      </c>
      <c r="DB36" s="11">
        <v>0</v>
      </c>
      <c r="DC36" s="11">
        <v>0</v>
      </c>
      <c r="DD36" s="11">
        <v>0</v>
      </c>
      <c r="DE36" s="11">
        <f t="shared" si="2"/>
        <v>419</v>
      </c>
      <c r="DI36" s="234" t="s">
        <v>41</v>
      </c>
      <c r="DJ36" s="11">
        <v>0</v>
      </c>
      <c r="DK36" s="11">
        <v>0</v>
      </c>
      <c r="DL36" s="11">
        <v>0</v>
      </c>
      <c r="DM36" s="11">
        <v>0</v>
      </c>
      <c r="DN36" s="11">
        <v>0</v>
      </c>
      <c r="DO36" s="11">
        <v>0</v>
      </c>
      <c r="DP36" s="11">
        <v>0</v>
      </c>
      <c r="DQ36" s="11">
        <v>0</v>
      </c>
      <c r="DR36" s="11">
        <v>0</v>
      </c>
      <c r="DS36" s="11">
        <v>0</v>
      </c>
      <c r="DT36" s="11">
        <v>0</v>
      </c>
      <c r="DU36" s="11">
        <v>0</v>
      </c>
      <c r="DV36" s="11">
        <v>0</v>
      </c>
      <c r="DW36" s="11">
        <v>0</v>
      </c>
      <c r="DX36" s="11">
        <v>0</v>
      </c>
      <c r="DY36" s="11">
        <v>0</v>
      </c>
      <c r="DZ36" s="11">
        <v>0</v>
      </c>
      <c r="EA36" s="11">
        <v>0</v>
      </c>
      <c r="EB36" s="11">
        <v>211</v>
      </c>
      <c r="EC36" s="11">
        <v>126</v>
      </c>
      <c r="ED36" s="11">
        <v>0</v>
      </c>
      <c r="EE36" s="11">
        <v>0</v>
      </c>
      <c r="EF36" s="11">
        <v>0</v>
      </c>
      <c r="EG36" s="11">
        <f t="shared" si="3"/>
        <v>337</v>
      </c>
      <c r="EK36" s="234" t="s">
        <v>42</v>
      </c>
      <c r="EL36" s="11">
        <v>0</v>
      </c>
      <c r="EM36" s="11">
        <v>0</v>
      </c>
      <c r="EN36" s="11">
        <v>0</v>
      </c>
      <c r="EO36" s="11">
        <v>0</v>
      </c>
      <c r="EP36" s="11">
        <v>0</v>
      </c>
      <c r="EQ36" s="11">
        <v>0</v>
      </c>
      <c r="ER36" s="11">
        <v>0</v>
      </c>
      <c r="ES36" s="11">
        <v>0</v>
      </c>
      <c r="ET36" s="11">
        <v>0</v>
      </c>
      <c r="EU36" s="11">
        <v>0</v>
      </c>
      <c r="EV36" s="11">
        <v>0</v>
      </c>
      <c r="EW36" s="11">
        <v>0</v>
      </c>
      <c r="EX36" s="11">
        <v>0</v>
      </c>
      <c r="EY36" s="11">
        <v>0</v>
      </c>
      <c r="EZ36" s="11">
        <v>0</v>
      </c>
      <c r="FA36" s="11">
        <v>0</v>
      </c>
      <c r="FB36" s="11">
        <v>0</v>
      </c>
      <c r="FC36" s="11">
        <v>234</v>
      </c>
      <c r="FD36" s="11">
        <v>0</v>
      </c>
      <c r="FE36" s="11">
        <v>0</v>
      </c>
      <c r="FF36" s="11">
        <v>0</v>
      </c>
      <c r="FG36" s="11">
        <v>0</v>
      </c>
      <c r="FH36" s="11">
        <v>0</v>
      </c>
      <c r="FI36" s="11">
        <f t="shared" si="4"/>
        <v>234</v>
      </c>
      <c r="FM36" s="234" t="s">
        <v>19</v>
      </c>
      <c r="FN36" s="11">
        <v>5</v>
      </c>
      <c r="FO36" s="11">
        <v>1</v>
      </c>
      <c r="FP36" s="11">
        <v>191</v>
      </c>
      <c r="FQ36" s="11">
        <v>0</v>
      </c>
      <c r="FR36" s="11">
        <v>0</v>
      </c>
      <c r="FS36" s="11">
        <v>0</v>
      </c>
      <c r="FT36" s="11">
        <v>0</v>
      </c>
      <c r="FU36" s="11">
        <v>2</v>
      </c>
      <c r="FV36" s="11">
        <v>0</v>
      </c>
      <c r="FW36" s="11">
        <v>0</v>
      </c>
      <c r="FX36" s="11">
        <v>0</v>
      </c>
      <c r="FY36" s="11">
        <v>0</v>
      </c>
      <c r="FZ36" s="11">
        <v>0</v>
      </c>
      <c r="GA36" s="11">
        <v>0</v>
      </c>
      <c r="GB36" s="11">
        <v>0</v>
      </c>
      <c r="GC36" s="11">
        <v>0</v>
      </c>
      <c r="GD36" s="11">
        <v>0</v>
      </c>
      <c r="GE36" s="11">
        <v>0</v>
      </c>
      <c r="GF36" s="11">
        <v>0</v>
      </c>
      <c r="GG36" s="11">
        <v>0</v>
      </c>
      <c r="GH36" s="11">
        <v>0</v>
      </c>
      <c r="GI36" s="11">
        <v>0</v>
      </c>
      <c r="GJ36" s="11">
        <v>0</v>
      </c>
      <c r="GK36" s="11">
        <v>0</v>
      </c>
      <c r="GL36" s="11">
        <v>0</v>
      </c>
      <c r="GM36" s="11">
        <f t="shared" si="5"/>
        <v>199</v>
      </c>
      <c r="GP36" s="234" t="s">
        <v>42</v>
      </c>
      <c r="GQ36" s="11">
        <v>0</v>
      </c>
      <c r="GR36" s="11">
        <v>0</v>
      </c>
      <c r="GS36" s="11">
        <v>0</v>
      </c>
      <c r="GT36" s="11">
        <v>0</v>
      </c>
      <c r="GU36" s="11">
        <v>0</v>
      </c>
      <c r="GV36" s="11">
        <v>0</v>
      </c>
      <c r="GW36" s="11">
        <v>0</v>
      </c>
      <c r="GX36" s="11">
        <v>0</v>
      </c>
      <c r="GY36" s="11">
        <v>0</v>
      </c>
      <c r="GZ36" s="11">
        <v>0</v>
      </c>
      <c r="HA36" s="11">
        <v>0</v>
      </c>
      <c r="HB36" s="11">
        <v>0</v>
      </c>
      <c r="HC36" s="11">
        <v>0</v>
      </c>
      <c r="HD36" s="11">
        <v>0</v>
      </c>
      <c r="HE36" s="11">
        <v>0</v>
      </c>
      <c r="HF36" s="11">
        <v>0</v>
      </c>
      <c r="HG36" s="11">
        <v>0</v>
      </c>
      <c r="HH36" s="11">
        <v>272</v>
      </c>
      <c r="HI36" s="11">
        <v>0</v>
      </c>
      <c r="HJ36" s="11">
        <v>0</v>
      </c>
      <c r="HK36" s="11">
        <v>0</v>
      </c>
      <c r="HL36" s="11">
        <v>0</v>
      </c>
      <c r="HM36" s="11">
        <v>0</v>
      </c>
      <c r="HN36" s="11">
        <f t="shared" si="6"/>
        <v>272</v>
      </c>
      <c r="HQ36" s="234" t="s">
        <v>41</v>
      </c>
      <c r="HR36" s="11">
        <v>0</v>
      </c>
      <c r="HS36" s="11">
        <v>0</v>
      </c>
      <c r="HT36" s="11">
        <v>0</v>
      </c>
      <c r="HU36" s="11">
        <v>0</v>
      </c>
      <c r="HV36" s="11">
        <v>0</v>
      </c>
      <c r="HW36" s="11">
        <v>0</v>
      </c>
      <c r="HX36" s="11">
        <v>0</v>
      </c>
      <c r="HY36" s="11">
        <v>0</v>
      </c>
      <c r="HZ36" s="11">
        <v>0</v>
      </c>
      <c r="IA36" s="11">
        <v>0</v>
      </c>
      <c r="IB36" s="11">
        <v>0</v>
      </c>
      <c r="IC36" s="11">
        <v>0</v>
      </c>
      <c r="ID36" s="11">
        <v>0</v>
      </c>
      <c r="IE36" s="11">
        <v>0</v>
      </c>
      <c r="IF36" s="11">
        <v>0</v>
      </c>
      <c r="IG36" s="11">
        <v>0</v>
      </c>
      <c r="IH36" s="11">
        <v>0</v>
      </c>
      <c r="II36" s="11">
        <v>0</v>
      </c>
      <c r="IJ36" s="11">
        <v>0</v>
      </c>
      <c r="IK36" s="11">
        <v>0</v>
      </c>
      <c r="IL36" s="11">
        <v>0</v>
      </c>
      <c r="IM36" s="11">
        <v>164</v>
      </c>
      <c r="IN36" s="11">
        <v>147</v>
      </c>
      <c r="IO36" s="11">
        <v>0</v>
      </c>
      <c r="IP36" s="11">
        <v>0</v>
      </c>
      <c r="IQ36" s="11">
        <v>0</v>
      </c>
      <c r="IR36" s="11">
        <v>0</v>
      </c>
      <c r="IS36" s="11">
        <f t="shared" si="7"/>
        <v>311</v>
      </c>
      <c r="IV36" s="234" t="s">
        <v>48</v>
      </c>
      <c r="IW36" s="11">
        <v>0</v>
      </c>
      <c r="IX36" s="11">
        <v>0</v>
      </c>
      <c r="IY36" s="11">
        <v>0</v>
      </c>
      <c r="IZ36" s="11">
        <v>5</v>
      </c>
      <c r="JA36" s="11">
        <v>0</v>
      </c>
      <c r="JB36" s="11">
        <v>0</v>
      </c>
      <c r="JC36" s="11">
        <v>11</v>
      </c>
      <c r="JD36" s="11">
        <v>0</v>
      </c>
      <c r="JE36" s="11">
        <v>0</v>
      </c>
      <c r="JF36" s="11">
        <v>2</v>
      </c>
      <c r="JG36" s="11">
        <v>1</v>
      </c>
      <c r="JH36" s="11">
        <v>0</v>
      </c>
      <c r="JI36" s="11">
        <v>281</v>
      </c>
      <c r="JJ36" s="11">
        <v>398</v>
      </c>
      <c r="JK36" s="11">
        <v>2</v>
      </c>
      <c r="JL36" s="11">
        <v>0</v>
      </c>
      <c r="JM36" s="11">
        <v>0</v>
      </c>
      <c r="JN36" s="11">
        <v>0</v>
      </c>
      <c r="JO36" s="11">
        <v>0</v>
      </c>
      <c r="JP36" s="11">
        <v>0</v>
      </c>
      <c r="JQ36" s="11">
        <v>0</v>
      </c>
      <c r="JR36" s="11">
        <v>0</v>
      </c>
      <c r="JS36" s="11">
        <v>0</v>
      </c>
      <c r="JT36" s="11">
        <v>1</v>
      </c>
      <c r="JU36" s="11">
        <v>0</v>
      </c>
      <c r="JV36" s="11">
        <f t="shared" si="8"/>
        <v>701</v>
      </c>
    </row>
    <row r="37" spans="1:282" x14ac:dyDescent="0.25">
      <c r="A37" s="17" t="s">
        <v>49</v>
      </c>
      <c r="B37" s="230">
        <v>0</v>
      </c>
      <c r="C37" s="230">
        <v>70</v>
      </c>
      <c r="D37" s="230">
        <v>11</v>
      </c>
      <c r="E37" s="230">
        <v>0</v>
      </c>
      <c r="F37" s="230">
        <v>0</v>
      </c>
      <c r="G37" s="230">
        <v>0</v>
      </c>
      <c r="H37" s="230">
        <v>0</v>
      </c>
      <c r="I37" s="230">
        <v>0</v>
      </c>
      <c r="J37" s="230">
        <v>0</v>
      </c>
      <c r="K37" s="230">
        <v>0</v>
      </c>
      <c r="L37" s="230">
        <v>0</v>
      </c>
      <c r="M37" s="230">
        <v>0</v>
      </c>
      <c r="N37" s="230">
        <v>0</v>
      </c>
      <c r="O37" s="230">
        <v>0</v>
      </c>
      <c r="P37" s="230">
        <v>0</v>
      </c>
      <c r="Q37" s="230">
        <v>0</v>
      </c>
      <c r="R37" s="230">
        <v>0</v>
      </c>
      <c r="S37" s="230">
        <v>0</v>
      </c>
      <c r="T37" s="230">
        <v>0</v>
      </c>
      <c r="U37" s="230">
        <v>0</v>
      </c>
      <c r="V37" s="230">
        <v>0</v>
      </c>
      <c r="W37" s="230">
        <v>0</v>
      </c>
      <c r="X37" s="230">
        <v>0</v>
      </c>
      <c r="Y37" s="230">
        <v>0</v>
      </c>
      <c r="Z37" s="230">
        <v>0</v>
      </c>
      <c r="AA37" s="233">
        <f t="shared" si="0"/>
        <v>81</v>
      </c>
      <c r="AC37" s="234" t="s">
        <v>41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162</v>
      </c>
      <c r="AX37" s="11">
        <v>197</v>
      </c>
      <c r="AY37" s="11">
        <v>0</v>
      </c>
      <c r="AZ37" s="11">
        <v>0</v>
      </c>
      <c r="BA37" s="11">
        <v>0</v>
      </c>
      <c r="BB37" s="11">
        <v>0</v>
      </c>
      <c r="BC37" s="11">
        <v>359</v>
      </c>
      <c r="BE37" s="234" t="s">
        <v>49</v>
      </c>
      <c r="BF37" s="11">
        <v>0</v>
      </c>
      <c r="BG37" s="11">
        <v>157</v>
      </c>
      <c r="BH37" s="11">
        <v>75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0</v>
      </c>
      <c r="CA37" s="11">
        <v>0</v>
      </c>
      <c r="CB37" s="11">
        <f t="shared" si="1"/>
        <v>232</v>
      </c>
      <c r="CC37" s="325"/>
      <c r="CD37" s="325"/>
      <c r="CE37" s="325"/>
      <c r="CG37" s="234" t="s">
        <v>49</v>
      </c>
      <c r="CH37" s="11">
        <v>0</v>
      </c>
      <c r="CI37" s="11">
        <v>138</v>
      </c>
      <c r="CJ37" s="11">
        <v>95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0</v>
      </c>
      <c r="CW37" s="11">
        <v>0</v>
      </c>
      <c r="CX37" s="11">
        <v>0</v>
      </c>
      <c r="CY37" s="11">
        <v>0</v>
      </c>
      <c r="CZ37" s="11">
        <v>0</v>
      </c>
      <c r="DA37" s="11">
        <v>0</v>
      </c>
      <c r="DB37" s="11">
        <v>0</v>
      </c>
      <c r="DC37" s="11">
        <v>0</v>
      </c>
      <c r="DD37" s="11">
        <v>0</v>
      </c>
      <c r="DE37" s="11">
        <f t="shared" si="2"/>
        <v>233</v>
      </c>
      <c r="DI37" s="234" t="s">
        <v>49</v>
      </c>
      <c r="DJ37" s="11">
        <v>0</v>
      </c>
      <c r="DK37" s="11">
        <v>169</v>
      </c>
      <c r="DL37" s="11">
        <v>81</v>
      </c>
      <c r="DM37" s="11">
        <v>0</v>
      </c>
      <c r="DN37" s="11">
        <v>0</v>
      </c>
      <c r="DO37" s="11">
        <v>0</v>
      </c>
      <c r="DP37" s="11">
        <v>0</v>
      </c>
      <c r="DQ37" s="11">
        <v>0</v>
      </c>
      <c r="DR37" s="11">
        <v>0</v>
      </c>
      <c r="DS37" s="11">
        <v>0</v>
      </c>
      <c r="DT37" s="11">
        <v>0</v>
      </c>
      <c r="DU37" s="11">
        <v>0</v>
      </c>
      <c r="DV37" s="11">
        <v>0</v>
      </c>
      <c r="DW37" s="11">
        <v>0</v>
      </c>
      <c r="DX37" s="11">
        <v>0</v>
      </c>
      <c r="DY37" s="11">
        <v>0</v>
      </c>
      <c r="DZ37" s="11">
        <v>0</v>
      </c>
      <c r="EA37" s="11">
        <v>0</v>
      </c>
      <c r="EB37" s="11">
        <v>0</v>
      </c>
      <c r="EC37" s="11">
        <v>0</v>
      </c>
      <c r="ED37" s="11">
        <v>0</v>
      </c>
      <c r="EE37" s="11">
        <v>0</v>
      </c>
      <c r="EF37" s="11">
        <v>0</v>
      </c>
      <c r="EG37" s="11">
        <f t="shared" si="3"/>
        <v>250</v>
      </c>
      <c r="EK37" s="234" t="s">
        <v>49</v>
      </c>
      <c r="EL37" s="11">
        <v>0</v>
      </c>
      <c r="EM37" s="11">
        <v>180</v>
      </c>
      <c r="EN37" s="11">
        <v>52</v>
      </c>
      <c r="EO37" s="11">
        <v>0</v>
      </c>
      <c r="EP37" s="11">
        <v>0</v>
      </c>
      <c r="EQ37" s="11">
        <v>0</v>
      </c>
      <c r="ER37" s="11">
        <v>0</v>
      </c>
      <c r="ES37" s="11">
        <v>0</v>
      </c>
      <c r="ET37" s="11">
        <v>0</v>
      </c>
      <c r="EU37" s="11">
        <v>0</v>
      </c>
      <c r="EV37" s="11">
        <v>0</v>
      </c>
      <c r="EW37" s="11">
        <v>0</v>
      </c>
      <c r="EX37" s="11">
        <v>0</v>
      </c>
      <c r="EY37" s="11">
        <v>0</v>
      </c>
      <c r="EZ37" s="11">
        <v>0</v>
      </c>
      <c r="FA37" s="11">
        <v>0</v>
      </c>
      <c r="FB37" s="11">
        <v>0</v>
      </c>
      <c r="FC37" s="11">
        <v>0</v>
      </c>
      <c r="FD37" s="11">
        <v>0</v>
      </c>
      <c r="FE37" s="11">
        <v>0</v>
      </c>
      <c r="FF37" s="11">
        <v>0</v>
      </c>
      <c r="FG37" s="11">
        <v>0</v>
      </c>
      <c r="FH37" s="11">
        <v>0</v>
      </c>
      <c r="FI37" s="11">
        <f t="shared" si="4"/>
        <v>232</v>
      </c>
      <c r="FM37" s="234" t="s">
        <v>39</v>
      </c>
      <c r="FN37" s="11">
        <v>9</v>
      </c>
      <c r="FO37" s="11">
        <v>0</v>
      </c>
      <c r="FP37" s="11">
        <v>37</v>
      </c>
      <c r="FQ37" s="11">
        <v>0</v>
      </c>
      <c r="FR37" s="11">
        <v>0</v>
      </c>
      <c r="FS37" s="11">
        <v>0</v>
      </c>
      <c r="FT37" s="11">
        <v>0</v>
      </c>
      <c r="FU37" s="11">
        <v>0</v>
      </c>
      <c r="FV37" s="11">
        <v>0</v>
      </c>
      <c r="FW37" s="11">
        <v>0</v>
      </c>
      <c r="FX37" s="11">
        <v>0</v>
      </c>
      <c r="FY37" s="11">
        <v>0</v>
      </c>
      <c r="FZ37" s="11">
        <v>0</v>
      </c>
      <c r="GA37" s="11">
        <v>0</v>
      </c>
      <c r="GB37" s="11">
        <v>0</v>
      </c>
      <c r="GC37" s="11">
        <v>0</v>
      </c>
      <c r="GD37" s="11">
        <v>0</v>
      </c>
      <c r="GE37" s="11">
        <v>0</v>
      </c>
      <c r="GF37" s="11">
        <v>0</v>
      </c>
      <c r="GG37" s="11">
        <v>0</v>
      </c>
      <c r="GH37" s="11">
        <v>0</v>
      </c>
      <c r="GI37" s="11">
        <v>80</v>
      </c>
      <c r="GJ37" s="11">
        <v>0</v>
      </c>
      <c r="GK37" s="11">
        <v>0</v>
      </c>
      <c r="GL37" s="11">
        <v>57</v>
      </c>
      <c r="GM37" s="11">
        <f t="shared" si="5"/>
        <v>183</v>
      </c>
      <c r="GP37" s="234" t="s">
        <v>3</v>
      </c>
      <c r="GQ37" s="11">
        <v>0</v>
      </c>
      <c r="GR37" s="11">
        <v>0</v>
      </c>
      <c r="GS37" s="11">
        <v>0</v>
      </c>
      <c r="GT37" s="11">
        <v>0</v>
      </c>
      <c r="GU37" s="11">
        <v>0</v>
      </c>
      <c r="GV37" s="11">
        <v>0</v>
      </c>
      <c r="GW37" s="11">
        <v>4</v>
      </c>
      <c r="GX37" s="11">
        <v>0</v>
      </c>
      <c r="GY37" s="11">
        <v>0</v>
      </c>
      <c r="GZ37" s="11">
        <v>0</v>
      </c>
      <c r="HA37" s="11">
        <v>0</v>
      </c>
      <c r="HB37" s="11">
        <v>261</v>
      </c>
      <c r="HC37" s="11">
        <v>2</v>
      </c>
      <c r="HD37" s="11">
        <v>0</v>
      </c>
      <c r="HE37" s="11">
        <v>0</v>
      </c>
      <c r="HF37" s="11">
        <v>0</v>
      </c>
      <c r="HG37" s="11">
        <v>0</v>
      </c>
      <c r="HH37" s="11">
        <v>0</v>
      </c>
      <c r="HI37" s="11">
        <v>0</v>
      </c>
      <c r="HJ37" s="11">
        <v>0</v>
      </c>
      <c r="HK37" s="11">
        <v>0</v>
      </c>
      <c r="HL37" s="11">
        <v>0</v>
      </c>
      <c r="HM37" s="11">
        <v>0</v>
      </c>
      <c r="HN37" s="11">
        <f t="shared" si="6"/>
        <v>267</v>
      </c>
      <c r="HQ37" s="234" t="s">
        <v>49</v>
      </c>
      <c r="HR37" s="11">
        <v>0</v>
      </c>
      <c r="HS37" s="11">
        <v>171</v>
      </c>
      <c r="HT37" s="11">
        <v>29</v>
      </c>
      <c r="HU37" s="11">
        <v>0</v>
      </c>
      <c r="HV37" s="11">
        <v>0</v>
      </c>
      <c r="HW37" s="11">
        <v>0</v>
      </c>
      <c r="HX37" s="11">
        <v>0</v>
      </c>
      <c r="HY37" s="11">
        <v>0</v>
      </c>
      <c r="HZ37" s="11">
        <v>0</v>
      </c>
      <c r="IA37" s="11">
        <v>0</v>
      </c>
      <c r="IB37" s="11">
        <v>0</v>
      </c>
      <c r="IC37" s="11">
        <v>0</v>
      </c>
      <c r="ID37" s="11">
        <v>0</v>
      </c>
      <c r="IE37" s="11">
        <v>0</v>
      </c>
      <c r="IF37" s="11">
        <v>0</v>
      </c>
      <c r="IG37" s="11">
        <v>0</v>
      </c>
      <c r="IH37" s="11">
        <v>0</v>
      </c>
      <c r="II37" s="11">
        <v>0</v>
      </c>
      <c r="IJ37" s="11">
        <v>0</v>
      </c>
      <c r="IK37" s="11">
        <v>0</v>
      </c>
      <c r="IL37" s="11">
        <v>0</v>
      </c>
      <c r="IM37" s="11">
        <v>0</v>
      </c>
      <c r="IN37" s="11">
        <v>0</v>
      </c>
      <c r="IO37" s="11">
        <v>0</v>
      </c>
      <c r="IP37" s="11">
        <v>0</v>
      </c>
      <c r="IQ37" s="11">
        <v>0</v>
      </c>
      <c r="IR37" s="11">
        <v>0</v>
      </c>
      <c r="IS37" s="11">
        <f t="shared" si="7"/>
        <v>200</v>
      </c>
      <c r="IV37" s="234" t="s">
        <v>41</v>
      </c>
      <c r="IW37" s="11">
        <v>0</v>
      </c>
      <c r="IX37" s="11">
        <v>0</v>
      </c>
      <c r="IY37" s="11">
        <v>0</v>
      </c>
      <c r="IZ37" s="11">
        <v>0</v>
      </c>
      <c r="JA37" s="11">
        <v>0</v>
      </c>
      <c r="JB37" s="11">
        <v>0</v>
      </c>
      <c r="JC37" s="11">
        <v>0</v>
      </c>
      <c r="JD37" s="11">
        <v>0</v>
      </c>
      <c r="JE37" s="11">
        <v>0</v>
      </c>
      <c r="JF37" s="11">
        <v>0</v>
      </c>
      <c r="JG37" s="11">
        <v>0</v>
      </c>
      <c r="JH37" s="11">
        <v>0</v>
      </c>
      <c r="JI37" s="11">
        <v>0</v>
      </c>
      <c r="JJ37" s="11">
        <v>0</v>
      </c>
      <c r="JK37" s="11">
        <v>0</v>
      </c>
      <c r="JL37" s="11">
        <v>0</v>
      </c>
      <c r="JM37" s="11">
        <v>0</v>
      </c>
      <c r="JN37" s="11">
        <v>0</v>
      </c>
      <c r="JO37" s="11">
        <v>0</v>
      </c>
      <c r="JP37" s="11">
        <v>0</v>
      </c>
      <c r="JQ37" s="11">
        <v>1981</v>
      </c>
      <c r="JR37" s="11">
        <v>1675</v>
      </c>
      <c r="JS37" s="11">
        <v>0</v>
      </c>
      <c r="JT37" s="11">
        <v>0</v>
      </c>
      <c r="JU37" s="11">
        <v>0</v>
      </c>
      <c r="JV37" s="11">
        <f t="shared" si="8"/>
        <v>3656</v>
      </c>
    </row>
    <row r="38" spans="1:282" x14ac:dyDescent="0.25">
      <c r="A38" s="17" t="s">
        <v>50</v>
      </c>
      <c r="B38" s="230">
        <v>0</v>
      </c>
      <c r="C38" s="230">
        <v>0</v>
      </c>
      <c r="D38" s="230">
        <v>0</v>
      </c>
      <c r="E38" s="230">
        <v>0</v>
      </c>
      <c r="F38" s="230">
        <v>0</v>
      </c>
      <c r="G38" s="230">
        <v>0</v>
      </c>
      <c r="H38" s="230">
        <v>0</v>
      </c>
      <c r="I38" s="230">
        <v>0</v>
      </c>
      <c r="J38" s="230">
        <v>0</v>
      </c>
      <c r="K38" s="230">
        <v>0</v>
      </c>
      <c r="L38" s="230">
        <v>0</v>
      </c>
      <c r="M38" s="230">
        <v>0</v>
      </c>
      <c r="N38" s="230">
        <v>0</v>
      </c>
      <c r="O38" s="230">
        <v>0</v>
      </c>
      <c r="P38" s="230">
        <v>0</v>
      </c>
      <c r="Q38" s="230">
        <v>0</v>
      </c>
      <c r="R38" s="230">
        <v>0</v>
      </c>
      <c r="S38" s="230">
        <v>0</v>
      </c>
      <c r="T38" s="230">
        <v>9</v>
      </c>
      <c r="U38" s="230">
        <v>0</v>
      </c>
      <c r="V38" s="230">
        <v>0</v>
      </c>
      <c r="W38" s="230">
        <v>0</v>
      </c>
      <c r="X38" s="230">
        <v>0</v>
      </c>
      <c r="Y38" s="230">
        <v>0</v>
      </c>
      <c r="Z38" s="230">
        <v>0</v>
      </c>
      <c r="AA38" s="233">
        <f t="shared" si="0"/>
        <v>9</v>
      </c>
      <c r="AC38" s="234" t="s">
        <v>49</v>
      </c>
      <c r="AD38" s="11">
        <v>1</v>
      </c>
      <c r="AE38" s="11">
        <v>75</v>
      </c>
      <c r="AF38" s="11">
        <v>54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130</v>
      </c>
      <c r="BE38" s="234" t="s">
        <v>50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4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f t="shared" si="1"/>
        <v>4</v>
      </c>
      <c r="CC38" s="325"/>
      <c r="CD38" s="325"/>
      <c r="CE38" s="325"/>
      <c r="CG38" s="234" t="s">
        <v>50</v>
      </c>
      <c r="CH38" s="11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3</v>
      </c>
      <c r="CZ38" s="11">
        <v>0</v>
      </c>
      <c r="DA38" s="11">
        <v>0</v>
      </c>
      <c r="DB38" s="11">
        <v>0</v>
      </c>
      <c r="DC38" s="11">
        <v>0</v>
      </c>
      <c r="DD38" s="11">
        <v>0</v>
      </c>
      <c r="DE38" s="11">
        <f t="shared" si="2"/>
        <v>3</v>
      </c>
      <c r="DI38" s="234" t="s">
        <v>50</v>
      </c>
      <c r="DJ38" s="11">
        <v>0</v>
      </c>
      <c r="DK38" s="11">
        <v>0</v>
      </c>
      <c r="DL38" s="11">
        <v>0</v>
      </c>
      <c r="DM38" s="11">
        <v>0</v>
      </c>
      <c r="DN38" s="11">
        <v>0</v>
      </c>
      <c r="DO38" s="11">
        <v>0</v>
      </c>
      <c r="DP38" s="11">
        <v>0</v>
      </c>
      <c r="DQ38" s="11">
        <v>0</v>
      </c>
      <c r="DR38" s="11">
        <v>0</v>
      </c>
      <c r="DS38" s="11">
        <v>0</v>
      </c>
      <c r="DT38" s="11">
        <v>0</v>
      </c>
      <c r="DU38" s="11">
        <v>0</v>
      </c>
      <c r="DV38" s="11">
        <v>0</v>
      </c>
      <c r="DW38" s="11">
        <v>0</v>
      </c>
      <c r="DX38" s="11">
        <v>0</v>
      </c>
      <c r="DY38" s="11">
        <v>0</v>
      </c>
      <c r="DZ38" s="11">
        <v>0</v>
      </c>
      <c r="EA38" s="11">
        <v>3</v>
      </c>
      <c r="EB38" s="11">
        <v>0</v>
      </c>
      <c r="EC38" s="11">
        <v>0</v>
      </c>
      <c r="ED38" s="11">
        <v>0</v>
      </c>
      <c r="EE38" s="11">
        <v>0</v>
      </c>
      <c r="EF38" s="11">
        <v>0</v>
      </c>
      <c r="EG38" s="11">
        <f t="shared" si="3"/>
        <v>3</v>
      </c>
      <c r="EK38" s="234" t="s">
        <v>52</v>
      </c>
      <c r="EL38" s="11">
        <v>78</v>
      </c>
      <c r="EM38" s="11">
        <v>0</v>
      </c>
      <c r="EN38" s="11">
        <v>86</v>
      </c>
      <c r="EO38" s="11">
        <v>0</v>
      </c>
      <c r="EP38" s="11">
        <v>9</v>
      </c>
      <c r="EQ38" s="11">
        <v>30</v>
      </c>
      <c r="ER38" s="11">
        <v>0</v>
      </c>
      <c r="ES38" s="11">
        <v>9</v>
      </c>
      <c r="ET38" s="11">
        <v>1</v>
      </c>
      <c r="EU38" s="11">
        <v>0</v>
      </c>
      <c r="EV38" s="11">
        <v>0</v>
      </c>
      <c r="EW38" s="11">
        <v>0</v>
      </c>
      <c r="EX38" s="11">
        <v>0</v>
      </c>
      <c r="EY38" s="11">
        <v>0</v>
      </c>
      <c r="EZ38" s="11">
        <v>0</v>
      </c>
      <c r="FA38" s="11">
        <v>0</v>
      </c>
      <c r="FB38" s="11">
        <v>0</v>
      </c>
      <c r="FC38" s="11">
        <v>0</v>
      </c>
      <c r="FD38" s="11">
        <v>0</v>
      </c>
      <c r="FE38" s="11">
        <v>0</v>
      </c>
      <c r="FF38" s="11">
        <v>0</v>
      </c>
      <c r="FG38" s="11">
        <v>0</v>
      </c>
      <c r="FH38" s="11">
        <v>1</v>
      </c>
      <c r="FI38" s="11">
        <f t="shared" si="4"/>
        <v>214</v>
      </c>
      <c r="FM38" s="234" t="s">
        <v>47</v>
      </c>
      <c r="FN38" s="11">
        <v>0</v>
      </c>
      <c r="FO38" s="11">
        <v>0</v>
      </c>
      <c r="FP38" s="11">
        <v>0</v>
      </c>
      <c r="FQ38" s="11">
        <v>1</v>
      </c>
      <c r="FR38" s="11">
        <v>0</v>
      </c>
      <c r="FS38" s="11">
        <v>0</v>
      </c>
      <c r="FT38" s="11">
        <v>1</v>
      </c>
      <c r="FU38" s="11">
        <v>0</v>
      </c>
      <c r="FV38" s="11">
        <v>0</v>
      </c>
      <c r="FW38" s="11">
        <v>0</v>
      </c>
      <c r="FX38" s="11">
        <v>0</v>
      </c>
      <c r="FY38" s="11">
        <v>158</v>
      </c>
      <c r="FZ38" s="11">
        <v>3</v>
      </c>
      <c r="GA38" s="11">
        <v>0</v>
      </c>
      <c r="GB38" s="11">
        <v>0</v>
      </c>
      <c r="GC38" s="11">
        <v>0</v>
      </c>
      <c r="GD38" s="11">
        <v>0</v>
      </c>
      <c r="GE38" s="11">
        <v>0</v>
      </c>
      <c r="GF38" s="11">
        <v>0</v>
      </c>
      <c r="GG38" s="11">
        <v>0</v>
      </c>
      <c r="GH38" s="11">
        <v>0</v>
      </c>
      <c r="GI38" s="11">
        <v>0</v>
      </c>
      <c r="GJ38" s="11">
        <v>0</v>
      </c>
      <c r="GK38" s="11">
        <v>0</v>
      </c>
      <c r="GL38" s="11">
        <v>0</v>
      </c>
      <c r="GM38" s="11">
        <f t="shared" si="5"/>
        <v>163</v>
      </c>
      <c r="GP38" s="234" t="s">
        <v>19</v>
      </c>
      <c r="GQ38" s="11">
        <v>9</v>
      </c>
      <c r="GR38" s="11">
        <v>4</v>
      </c>
      <c r="GS38" s="11">
        <v>224</v>
      </c>
      <c r="GT38" s="11">
        <v>0</v>
      </c>
      <c r="GU38" s="11">
        <v>0</v>
      </c>
      <c r="GV38" s="11">
        <v>0</v>
      </c>
      <c r="GW38" s="11">
        <v>0</v>
      </c>
      <c r="GX38" s="11">
        <v>8</v>
      </c>
      <c r="GY38" s="11">
        <v>0</v>
      </c>
      <c r="GZ38" s="11">
        <v>0</v>
      </c>
      <c r="HA38" s="11">
        <v>0</v>
      </c>
      <c r="HB38" s="11">
        <v>0</v>
      </c>
      <c r="HC38" s="11">
        <v>0</v>
      </c>
      <c r="HD38" s="11">
        <v>0</v>
      </c>
      <c r="HE38" s="11">
        <v>0</v>
      </c>
      <c r="HF38" s="11">
        <v>0</v>
      </c>
      <c r="HG38" s="11">
        <v>0</v>
      </c>
      <c r="HH38" s="11">
        <v>0</v>
      </c>
      <c r="HI38" s="11">
        <v>0</v>
      </c>
      <c r="HJ38" s="11">
        <v>0</v>
      </c>
      <c r="HK38" s="11">
        <v>0</v>
      </c>
      <c r="HL38" s="11">
        <v>0</v>
      </c>
      <c r="HM38" s="11">
        <v>0</v>
      </c>
      <c r="HN38" s="11">
        <f t="shared" si="6"/>
        <v>245</v>
      </c>
      <c r="HQ38" s="234" t="s">
        <v>50</v>
      </c>
      <c r="HR38" s="11">
        <v>0</v>
      </c>
      <c r="HS38" s="11">
        <v>0</v>
      </c>
      <c r="HT38" s="11">
        <v>0</v>
      </c>
      <c r="HU38" s="11">
        <v>0</v>
      </c>
      <c r="HV38" s="11">
        <v>0</v>
      </c>
      <c r="HW38" s="11">
        <v>0</v>
      </c>
      <c r="HX38" s="11">
        <v>0</v>
      </c>
      <c r="HY38" s="11">
        <v>0</v>
      </c>
      <c r="HZ38" s="11">
        <v>0</v>
      </c>
      <c r="IA38" s="11">
        <v>0</v>
      </c>
      <c r="IB38" s="11">
        <v>0</v>
      </c>
      <c r="IC38" s="11">
        <v>0</v>
      </c>
      <c r="ID38" s="11">
        <v>0</v>
      </c>
      <c r="IE38" s="11">
        <v>0</v>
      </c>
      <c r="IF38" s="11">
        <v>0</v>
      </c>
      <c r="IG38" s="11">
        <v>0</v>
      </c>
      <c r="IH38" s="11">
        <v>0</v>
      </c>
      <c r="II38" s="11">
        <v>0</v>
      </c>
      <c r="IJ38" s="11">
        <v>0</v>
      </c>
      <c r="IK38" s="11">
        <v>0</v>
      </c>
      <c r="IL38" s="11">
        <v>2</v>
      </c>
      <c r="IM38" s="11">
        <v>0</v>
      </c>
      <c r="IN38" s="11">
        <v>0</v>
      </c>
      <c r="IO38" s="11">
        <v>0</v>
      </c>
      <c r="IP38" s="11">
        <v>0</v>
      </c>
      <c r="IQ38" s="11">
        <v>0</v>
      </c>
      <c r="IR38" s="11">
        <v>0</v>
      </c>
      <c r="IS38" s="11">
        <f t="shared" si="7"/>
        <v>2</v>
      </c>
      <c r="IV38" s="234" t="s">
        <v>49</v>
      </c>
      <c r="IW38" s="11">
        <v>1</v>
      </c>
      <c r="IX38" s="11">
        <v>1478</v>
      </c>
      <c r="IY38" s="11">
        <v>534</v>
      </c>
      <c r="IZ38" s="11">
        <v>0</v>
      </c>
      <c r="JA38" s="11">
        <v>0</v>
      </c>
      <c r="JB38" s="11">
        <v>0</v>
      </c>
      <c r="JC38" s="11">
        <v>0</v>
      </c>
      <c r="JD38" s="11">
        <v>0</v>
      </c>
      <c r="JE38" s="11">
        <v>0</v>
      </c>
      <c r="JF38" s="11">
        <v>0</v>
      </c>
      <c r="JG38" s="11">
        <v>0</v>
      </c>
      <c r="JH38" s="11">
        <v>0</v>
      </c>
      <c r="JI38" s="11">
        <v>0</v>
      </c>
      <c r="JJ38" s="11">
        <v>0</v>
      </c>
      <c r="JK38" s="11">
        <v>0</v>
      </c>
      <c r="JL38" s="11">
        <v>0</v>
      </c>
      <c r="JM38" s="11">
        <v>0</v>
      </c>
      <c r="JN38" s="11">
        <v>0</v>
      </c>
      <c r="JO38" s="11">
        <v>0</v>
      </c>
      <c r="JP38" s="11">
        <v>0</v>
      </c>
      <c r="JQ38" s="11">
        <v>0</v>
      </c>
      <c r="JR38" s="11">
        <v>0</v>
      </c>
      <c r="JS38" s="11">
        <v>0</v>
      </c>
      <c r="JT38" s="11">
        <v>0</v>
      </c>
      <c r="JU38" s="11">
        <v>0</v>
      </c>
      <c r="JV38" s="11">
        <f t="shared" si="8"/>
        <v>2013</v>
      </c>
    </row>
    <row r="39" spans="1:282" x14ac:dyDescent="0.25">
      <c r="A39" s="17" t="s">
        <v>51</v>
      </c>
      <c r="B39" s="230">
        <v>10</v>
      </c>
      <c r="C39" s="230">
        <v>0</v>
      </c>
      <c r="D39" s="230">
        <v>7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0</v>
      </c>
      <c r="N39" s="230">
        <v>0</v>
      </c>
      <c r="O39" s="230">
        <v>0</v>
      </c>
      <c r="P39" s="230">
        <v>0</v>
      </c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3">
        <f t="shared" si="0"/>
        <v>17</v>
      </c>
      <c r="AC39" s="234" t="s">
        <v>50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1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2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3</v>
      </c>
      <c r="BE39" s="234" t="s">
        <v>51</v>
      </c>
      <c r="BF39" s="11">
        <v>6</v>
      </c>
      <c r="BG39" s="11">
        <v>1</v>
      </c>
      <c r="BH39" s="11">
        <v>14</v>
      </c>
      <c r="BI39" s="11">
        <v>1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f t="shared" si="1"/>
        <v>22</v>
      </c>
      <c r="CC39" s="325"/>
      <c r="CD39" s="325"/>
      <c r="CE39" s="325"/>
      <c r="CG39" s="234" t="s">
        <v>51</v>
      </c>
      <c r="CH39" s="11">
        <v>5</v>
      </c>
      <c r="CI39" s="11">
        <v>0</v>
      </c>
      <c r="CJ39" s="11">
        <v>18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1</v>
      </c>
      <c r="DC39" s="11">
        <v>0</v>
      </c>
      <c r="DD39" s="11">
        <v>0</v>
      </c>
      <c r="DE39" s="11">
        <f t="shared" si="2"/>
        <v>24</v>
      </c>
      <c r="DI39" s="234" t="s">
        <v>51</v>
      </c>
      <c r="DJ39" s="11">
        <v>9</v>
      </c>
      <c r="DK39" s="11">
        <v>0</v>
      </c>
      <c r="DL39" s="11">
        <v>11</v>
      </c>
      <c r="DM39" s="11">
        <v>0</v>
      </c>
      <c r="DN39" s="11">
        <v>0</v>
      </c>
      <c r="DO39" s="11">
        <v>0</v>
      </c>
      <c r="DP39" s="11">
        <v>0</v>
      </c>
      <c r="DQ39" s="11">
        <v>0</v>
      </c>
      <c r="DR39" s="11">
        <v>0</v>
      </c>
      <c r="DS39" s="11">
        <v>0</v>
      </c>
      <c r="DT39" s="11">
        <v>0</v>
      </c>
      <c r="DU39" s="11">
        <v>0</v>
      </c>
      <c r="DV39" s="11">
        <v>0</v>
      </c>
      <c r="DW39" s="11">
        <v>0</v>
      </c>
      <c r="DX39" s="11">
        <v>0</v>
      </c>
      <c r="DY39" s="11">
        <v>0</v>
      </c>
      <c r="DZ39" s="11">
        <v>0</v>
      </c>
      <c r="EA39" s="11">
        <v>0</v>
      </c>
      <c r="EB39" s="11">
        <v>0</v>
      </c>
      <c r="EC39" s="11">
        <v>0</v>
      </c>
      <c r="ED39" s="11">
        <v>0</v>
      </c>
      <c r="EE39" s="11">
        <v>0</v>
      </c>
      <c r="EF39" s="11">
        <v>0</v>
      </c>
      <c r="EG39" s="11">
        <f t="shared" si="3"/>
        <v>20</v>
      </c>
      <c r="EK39" s="234" t="s">
        <v>47</v>
      </c>
      <c r="EL39" s="11">
        <v>0</v>
      </c>
      <c r="EM39" s="11">
        <v>0</v>
      </c>
      <c r="EN39" s="11">
        <v>0</v>
      </c>
      <c r="EO39" s="11">
        <v>0</v>
      </c>
      <c r="EP39" s="11">
        <v>0</v>
      </c>
      <c r="EQ39" s="11">
        <v>0</v>
      </c>
      <c r="ER39" s="11">
        <v>1</v>
      </c>
      <c r="ES39" s="11">
        <v>0</v>
      </c>
      <c r="ET39" s="11">
        <v>0</v>
      </c>
      <c r="EU39" s="11">
        <v>0</v>
      </c>
      <c r="EV39" s="11">
        <v>0</v>
      </c>
      <c r="EW39" s="11">
        <v>205</v>
      </c>
      <c r="EX39" s="11">
        <v>7</v>
      </c>
      <c r="EY39" s="11">
        <v>0</v>
      </c>
      <c r="EZ39" s="11">
        <v>0</v>
      </c>
      <c r="FA39" s="11">
        <v>0</v>
      </c>
      <c r="FB39" s="11">
        <v>0</v>
      </c>
      <c r="FC39" s="11">
        <v>0</v>
      </c>
      <c r="FD39" s="11">
        <v>0</v>
      </c>
      <c r="FE39" s="11">
        <v>0</v>
      </c>
      <c r="FF39" s="11">
        <v>0</v>
      </c>
      <c r="FG39" s="11">
        <v>0</v>
      </c>
      <c r="FH39" s="11">
        <v>0</v>
      </c>
      <c r="FI39" s="11">
        <f t="shared" si="4"/>
        <v>213</v>
      </c>
      <c r="FM39" s="234" t="s">
        <v>52</v>
      </c>
      <c r="FN39" s="11">
        <v>67</v>
      </c>
      <c r="FO39" s="11">
        <v>3</v>
      </c>
      <c r="FP39" s="11">
        <v>41</v>
      </c>
      <c r="FQ39" s="11">
        <v>0</v>
      </c>
      <c r="FR39" s="11">
        <v>0</v>
      </c>
      <c r="FS39" s="11">
        <v>16</v>
      </c>
      <c r="FT39" s="11">
        <v>1</v>
      </c>
      <c r="FU39" s="11">
        <v>3</v>
      </c>
      <c r="FV39" s="11">
        <v>0</v>
      </c>
      <c r="FW39" s="11">
        <v>0</v>
      </c>
      <c r="FX39" s="11">
        <v>0</v>
      </c>
      <c r="FY39" s="11">
        <v>0</v>
      </c>
      <c r="FZ39" s="11">
        <v>0</v>
      </c>
      <c r="GA39" s="11">
        <v>0</v>
      </c>
      <c r="GB39" s="11">
        <v>0</v>
      </c>
      <c r="GC39" s="11">
        <v>0</v>
      </c>
      <c r="GD39" s="11">
        <v>0</v>
      </c>
      <c r="GE39" s="11">
        <v>0</v>
      </c>
      <c r="GF39" s="11">
        <v>0</v>
      </c>
      <c r="GG39" s="11">
        <v>0</v>
      </c>
      <c r="GH39" s="11">
        <v>0</v>
      </c>
      <c r="GI39" s="11">
        <v>0</v>
      </c>
      <c r="GJ39" s="11">
        <v>0</v>
      </c>
      <c r="GK39" s="11">
        <v>1</v>
      </c>
      <c r="GL39" s="11">
        <v>0</v>
      </c>
      <c r="GM39" s="11">
        <f t="shared" si="5"/>
        <v>132</v>
      </c>
      <c r="GP39" s="234" t="s">
        <v>49</v>
      </c>
      <c r="GQ39" s="11">
        <v>0</v>
      </c>
      <c r="GR39" s="11">
        <v>178</v>
      </c>
      <c r="GS39" s="11">
        <v>44</v>
      </c>
      <c r="GT39" s="11">
        <v>0</v>
      </c>
      <c r="GU39" s="11">
        <v>0</v>
      </c>
      <c r="GV39" s="11">
        <v>0</v>
      </c>
      <c r="GW39" s="11">
        <v>0</v>
      </c>
      <c r="GX39" s="11">
        <v>0</v>
      </c>
      <c r="GY39" s="11">
        <v>0</v>
      </c>
      <c r="GZ39" s="11">
        <v>0</v>
      </c>
      <c r="HA39" s="11">
        <v>0</v>
      </c>
      <c r="HB39" s="11">
        <v>0</v>
      </c>
      <c r="HC39" s="11">
        <v>0</v>
      </c>
      <c r="HD39" s="11">
        <v>0</v>
      </c>
      <c r="HE39" s="11">
        <v>0</v>
      </c>
      <c r="HF39" s="11">
        <v>0</v>
      </c>
      <c r="HG39" s="11">
        <v>0</v>
      </c>
      <c r="HH39" s="11">
        <v>0</v>
      </c>
      <c r="HI39" s="11">
        <v>0</v>
      </c>
      <c r="HJ39" s="11">
        <v>0</v>
      </c>
      <c r="HK39" s="11">
        <v>0</v>
      </c>
      <c r="HL39" s="11">
        <v>0</v>
      </c>
      <c r="HM39" s="11">
        <v>0</v>
      </c>
      <c r="HN39" s="11">
        <f t="shared" si="6"/>
        <v>222</v>
      </c>
      <c r="HQ39" s="234" t="s">
        <v>51</v>
      </c>
      <c r="HR39" s="11">
        <v>6</v>
      </c>
      <c r="HS39" s="11">
        <v>0</v>
      </c>
      <c r="HT39" s="11">
        <v>12</v>
      </c>
      <c r="HU39" s="11">
        <v>0</v>
      </c>
      <c r="HV39" s="11">
        <v>0</v>
      </c>
      <c r="HW39" s="11">
        <v>0</v>
      </c>
      <c r="HX39" s="11">
        <v>0</v>
      </c>
      <c r="HY39" s="11">
        <v>0</v>
      </c>
      <c r="HZ39" s="11">
        <v>0</v>
      </c>
      <c r="IA39" s="11">
        <v>0</v>
      </c>
      <c r="IB39" s="11">
        <v>0</v>
      </c>
      <c r="IC39" s="11">
        <v>0</v>
      </c>
      <c r="ID39" s="11">
        <v>0</v>
      </c>
      <c r="IE39" s="11">
        <v>0</v>
      </c>
      <c r="IF39" s="11">
        <v>0</v>
      </c>
      <c r="IG39" s="11">
        <v>0</v>
      </c>
      <c r="IH39" s="11">
        <v>0</v>
      </c>
      <c r="II39" s="11">
        <v>0</v>
      </c>
      <c r="IJ39" s="11">
        <v>0</v>
      </c>
      <c r="IK39" s="11">
        <v>0</v>
      </c>
      <c r="IL39" s="11">
        <v>0</v>
      </c>
      <c r="IM39" s="11">
        <v>0</v>
      </c>
      <c r="IN39" s="11">
        <v>0</v>
      </c>
      <c r="IO39" s="11">
        <v>4</v>
      </c>
      <c r="IP39" s="11">
        <v>0</v>
      </c>
      <c r="IQ39" s="11">
        <v>0</v>
      </c>
      <c r="IR39" s="11">
        <v>1</v>
      </c>
      <c r="IS39" s="11">
        <f t="shared" si="7"/>
        <v>23</v>
      </c>
      <c r="IV39" s="234" t="s">
        <v>50</v>
      </c>
      <c r="IW39" s="11">
        <v>0</v>
      </c>
      <c r="IX39" s="11">
        <v>0</v>
      </c>
      <c r="IY39" s="11">
        <v>0</v>
      </c>
      <c r="IZ39" s="11">
        <v>0</v>
      </c>
      <c r="JA39" s="11">
        <v>0</v>
      </c>
      <c r="JB39" s="11">
        <v>0</v>
      </c>
      <c r="JC39" s="11">
        <v>0</v>
      </c>
      <c r="JD39" s="11">
        <v>0</v>
      </c>
      <c r="JE39" s="11">
        <v>0</v>
      </c>
      <c r="JF39" s="11">
        <v>0</v>
      </c>
      <c r="JG39" s="11">
        <v>0</v>
      </c>
      <c r="JH39" s="11">
        <v>0</v>
      </c>
      <c r="JI39" s="11">
        <v>1</v>
      </c>
      <c r="JJ39" s="11">
        <v>0</v>
      </c>
      <c r="JK39" s="11">
        <v>0</v>
      </c>
      <c r="JL39" s="11">
        <v>0</v>
      </c>
      <c r="JM39" s="11">
        <v>0</v>
      </c>
      <c r="JN39" s="11">
        <v>0</v>
      </c>
      <c r="JO39" s="11">
        <v>0</v>
      </c>
      <c r="JP39" s="11">
        <v>42</v>
      </c>
      <c r="JQ39" s="11">
        <v>0</v>
      </c>
      <c r="JR39" s="11">
        <v>0</v>
      </c>
      <c r="JS39" s="11">
        <v>0</v>
      </c>
      <c r="JT39" s="11">
        <v>0</v>
      </c>
      <c r="JU39" s="11">
        <v>0</v>
      </c>
      <c r="JV39" s="11">
        <f t="shared" si="8"/>
        <v>43</v>
      </c>
    </row>
    <row r="40" spans="1:282" x14ac:dyDescent="0.25">
      <c r="A40" s="17" t="s">
        <v>67</v>
      </c>
      <c r="B40" s="230">
        <v>0</v>
      </c>
      <c r="C40" s="230">
        <v>0</v>
      </c>
      <c r="D40" s="230">
        <v>1</v>
      </c>
      <c r="E40" s="230">
        <v>0</v>
      </c>
      <c r="F40" s="230">
        <v>0</v>
      </c>
      <c r="G40" s="230">
        <v>0</v>
      </c>
      <c r="H40" s="230">
        <v>0</v>
      </c>
      <c r="I40" s="230">
        <v>0</v>
      </c>
      <c r="J40" s="230">
        <v>0</v>
      </c>
      <c r="K40" s="230">
        <v>0</v>
      </c>
      <c r="L40" s="230">
        <v>0</v>
      </c>
      <c r="M40" s="230">
        <v>0</v>
      </c>
      <c r="N40" s="230">
        <v>0</v>
      </c>
      <c r="O40" s="230">
        <v>0</v>
      </c>
      <c r="P40" s="230">
        <v>0</v>
      </c>
      <c r="Q40" s="230">
        <v>0</v>
      </c>
      <c r="R40" s="230">
        <v>0</v>
      </c>
      <c r="S40" s="230">
        <v>0</v>
      </c>
      <c r="T40" s="230">
        <v>0</v>
      </c>
      <c r="U40" s="230">
        <v>0</v>
      </c>
      <c r="V40" s="230">
        <v>0</v>
      </c>
      <c r="W40" s="230">
        <v>0</v>
      </c>
      <c r="X40" s="230">
        <v>0</v>
      </c>
      <c r="Y40" s="230">
        <v>0</v>
      </c>
      <c r="Z40" s="230">
        <v>0</v>
      </c>
      <c r="AA40" s="233">
        <f t="shared" si="0"/>
        <v>1</v>
      </c>
      <c r="AC40" s="234" t="s">
        <v>51</v>
      </c>
      <c r="AD40" s="11">
        <v>6</v>
      </c>
      <c r="AE40" s="11">
        <v>0</v>
      </c>
      <c r="AF40" s="11">
        <v>11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17</v>
      </c>
      <c r="BE40" s="234" t="s">
        <v>53</v>
      </c>
      <c r="BF40" s="11">
        <v>33</v>
      </c>
      <c r="BG40" s="11">
        <v>0</v>
      </c>
      <c r="BH40" s="11">
        <v>46</v>
      </c>
      <c r="BI40" s="11">
        <v>0</v>
      </c>
      <c r="BJ40" s="11">
        <v>0</v>
      </c>
      <c r="BK40" s="11">
        <v>0</v>
      </c>
      <c r="BL40" s="11">
        <v>2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1</v>
      </c>
      <c r="BZ40" s="11">
        <v>0</v>
      </c>
      <c r="CA40" s="11">
        <v>2</v>
      </c>
      <c r="CB40" s="11">
        <f t="shared" si="1"/>
        <v>84</v>
      </c>
      <c r="CC40" s="325"/>
      <c r="CD40" s="325"/>
      <c r="CE40" s="325"/>
      <c r="CG40" s="234" t="s">
        <v>67</v>
      </c>
      <c r="CH40" s="11">
        <v>0</v>
      </c>
      <c r="CI40" s="11">
        <v>0</v>
      </c>
      <c r="CJ40" s="11">
        <v>1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1">
        <v>0</v>
      </c>
      <c r="CZ40" s="11">
        <v>0</v>
      </c>
      <c r="DA40" s="11">
        <v>0</v>
      </c>
      <c r="DB40" s="11">
        <v>0</v>
      </c>
      <c r="DC40" s="11">
        <v>0</v>
      </c>
      <c r="DD40" s="11">
        <v>0</v>
      </c>
      <c r="DE40" s="11">
        <f t="shared" si="2"/>
        <v>1</v>
      </c>
      <c r="DI40" s="234" t="s">
        <v>53</v>
      </c>
      <c r="DJ40" s="11">
        <v>39</v>
      </c>
      <c r="DK40" s="11">
        <v>0</v>
      </c>
      <c r="DL40" s="11">
        <v>93</v>
      </c>
      <c r="DM40" s="11">
        <v>0</v>
      </c>
      <c r="DN40" s="11">
        <v>0</v>
      </c>
      <c r="DO40" s="11">
        <v>0</v>
      </c>
      <c r="DP40" s="11">
        <v>0</v>
      </c>
      <c r="DQ40" s="11">
        <v>0</v>
      </c>
      <c r="DR40" s="11">
        <v>0</v>
      </c>
      <c r="DS40" s="11">
        <v>0</v>
      </c>
      <c r="DT40" s="11">
        <v>0</v>
      </c>
      <c r="DU40" s="11">
        <v>0</v>
      </c>
      <c r="DV40" s="11">
        <v>0</v>
      </c>
      <c r="DW40" s="11">
        <v>0</v>
      </c>
      <c r="DX40" s="11">
        <v>0</v>
      </c>
      <c r="DY40" s="11">
        <v>0</v>
      </c>
      <c r="DZ40" s="11">
        <v>0</v>
      </c>
      <c r="EA40" s="11">
        <v>0</v>
      </c>
      <c r="EB40" s="11">
        <v>0</v>
      </c>
      <c r="EC40" s="11">
        <v>0</v>
      </c>
      <c r="ED40" s="11">
        <v>3</v>
      </c>
      <c r="EE40" s="11">
        <v>0</v>
      </c>
      <c r="EF40" s="11">
        <v>0</v>
      </c>
      <c r="EG40" s="11">
        <f t="shared" si="3"/>
        <v>135</v>
      </c>
      <c r="EK40" s="234" t="s">
        <v>3</v>
      </c>
      <c r="EL40" s="11">
        <v>0</v>
      </c>
      <c r="EM40" s="11">
        <v>0</v>
      </c>
      <c r="EN40" s="11">
        <v>0</v>
      </c>
      <c r="EO40" s="11">
        <v>0</v>
      </c>
      <c r="EP40" s="11">
        <v>0</v>
      </c>
      <c r="EQ40" s="11">
        <v>0</v>
      </c>
      <c r="ER40" s="11">
        <v>0</v>
      </c>
      <c r="ES40" s="11">
        <v>0</v>
      </c>
      <c r="ET40" s="11">
        <v>0</v>
      </c>
      <c r="EU40" s="11">
        <v>0</v>
      </c>
      <c r="EV40" s="11">
        <v>1</v>
      </c>
      <c r="EW40" s="11">
        <v>182</v>
      </c>
      <c r="EX40" s="11">
        <v>7</v>
      </c>
      <c r="EY40" s="11">
        <v>0</v>
      </c>
      <c r="EZ40" s="11">
        <v>0</v>
      </c>
      <c r="FA40" s="11">
        <v>0</v>
      </c>
      <c r="FB40" s="11">
        <v>0</v>
      </c>
      <c r="FC40" s="11">
        <v>0</v>
      </c>
      <c r="FD40" s="11">
        <v>0</v>
      </c>
      <c r="FE40" s="11">
        <v>0</v>
      </c>
      <c r="FF40" s="11">
        <v>0</v>
      </c>
      <c r="FG40" s="11">
        <v>0</v>
      </c>
      <c r="FH40" s="11">
        <v>0</v>
      </c>
      <c r="FI40" s="11">
        <f t="shared" si="4"/>
        <v>190</v>
      </c>
      <c r="FM40" s="234" t="s">
        <v>15</v>
      </c>
      <c r="FN40" s="11">
        <v>3</v>
      </c>
      <c r="FO40" s="11">
        <v>0</v>
      </c>
      <c r="FP40" s="11">
        <v>1</v>
      </c>
      <c r="FQ40" s="11">
        <v>0</v>
      </c>
      <c r="FR40" s="11">
        <v>0</v>
      </c>
      <c r="FS40" s="11">
        <v>0</v>
      </c>
      <c r="FT40" s="11">
        <v>0</v>
      </c>
      <c r="FU40" s="11">
        <v>0</v>
      </c>
      <c r="FV40" s="11">
        <v>0</v>
      </c>
      <c r="FW40" s="11">
        <v>0</v>
      </c>
      <c r="FX40" s="11">
        <v>0</v>
      </c>
      <c r="FY40" s="11">
        <v>0</v>
      </c>
      <c r="FZ40" s="11">
        <v>0</v>
      </c>
      <c r="GA40" s="11">
        <v>0</v>
      </c>
      <c r="GB40" s="11">
        <v>0</v>
      </c>
      <c r="GC40" s="11">
        <v>0</v>
      </c>
      <c r="GD40" s="11">
        <v>0</v>
      </c>
      <c r="GE40" s="11">
        <v>0</v>
      </c>
      <c r="GF40" s="11">
        <v>0</v>
      </c>
      <c r="GG40" s="11">
        <v>0</v>
      </c>
      <c r="GH40" s="11">
        <v>0</v>
      </c>
      <c r="GI40" s="11">
        <v>10</v>
      </c>
      <c r="GJ40" s="11">
        <v>106</v>
      </c>
      <c r="GK40" s="11">
        <v>0</v>
      </c>
      <c r="GL40" s="11">
        <v>0</v>
      </c>
      <c r="GM40" s="11">
        <f t="shared" si="5"/>
        <v>120</v>
      </c>
      <c r="GP40" s="234" t="s">
        <v>47</v>
      </c>
      <c r="GQ40" s="11">
        <v>0</v>
      </c>
      <c r="GR40" s="11">
        <v>0</v>
      </c>
      <c r="GS40" s="11">
        <v>0</v>
      </c>
      <c r="GT40" s="11">
        <v>0</v>
      </c>
      <c r="GU40" s="11">
        <v>0</v>
      </c>
      <c r="GV40" s="11">
        <v>0</v>
      </c>
      <c r="GW40" s="11">
        <v>0</v>
      </c>
      <c r="GX40" s="11">
        <v>0</v>
      </c>
      <c r="GY40" s="11">
        <v>0</v>
      </c>
      <c r="GZ40" s="11">
        <v>0</v>
      </c>
      <c r="HA40" s="11">
        <v>0</v>
      </c>
      <c r="HB40" s="11">
        <v>176</v>
      </c>
      <c r="HC40" s="11">
        <v>1</v>
      </c>
      <c r="HD40" s="11">
        <v>0</v>
      </c>
      <c r="HE40" s="11">
        <v>0</v>
      </c>
      <c r="HF40" s="11">
        <v>0</v>
      </c>
      <c r="HG40" s="11">
        <v>0</v>
      </c>
      <c r="HH40" s="11">
        <v>0</v>
      </c>
      <c r="HI40" s="11">
        <v>0</v>
      </c>
      <c r="HJ40" s="11">
        <v>0</v>
      </c>
      <c r="HK40" s="11">
        <v>2</v>
      </c>
      <c r="HL40" s="11">
        <v>1</v>
      </c>
      <c r="HM40" s="11">
        <v>0</v>
      </c>
      <c r="HN40" s="11">
        <f t="shared" si="6"/>
        <v>180</v>
      </c>
      <c r="HQ40" s="234" t="s">
        <v>53</v>
      </c>
      <c r="HR40" s="11">
        <v>40</v>
      </c>
      <c r="HS40" s="11">
        <v>0</v>
      </c>
      <c r="HT40" s="11">
        <v>73</v>
      </c>
      <c r="HU40" s="11">
        <v>0</v>
      </c>
      <c r="HV40" s="11">
        <v>1</v>
      </c>
      <c r="HW40" s="11">
        <v>0</v>
      </c>
      <c r="HX40" s="11">
        <v>0</v>
      </c>
      <c r="HY40" s="11">
        <v>1</v>
      </c>
      <c r="HZ40" s="11">
        <v>2</v>
      </c>
      <c r="IA40" s="11">
        <v>0</v>
      </c>
      <c r="IB40" s="11">
        <v>0</v>
      </c>
      <c r="IC40" s="11">
        <v>0</v>
      </c>
      <c r="ID40" s="11">
        <v>0</v>
      </c>
      <c r="IE40" s="11">
        <v>0</v>
      </c>
      <c r="IF40" s="11">
        <v>0</v>
      </c>
      <c r="IG40" s="11">
        <v>0</v>
      </c>
      <c r="IH40" s="11">
        <v>0</v>
      </c>
      <c r="II40" s="11">
        <v>0</v>
      </c>
      <c r="IJ40" s="11">
        <v>0</v>
      </c>
      <c r="IK40" s="11">
        <v>0</v>
      </c>
      <c r="IL40" s="11">
        <v>0</v>
      </c>
      <c r="IM40" s="11">
        <v>0</v>
      </c>
      <c r="IN40" s="11">
        <v>0</v>
      </c>
      <c r="IO40" s="11">
        <v>4</v>
      </c>
      <c r="IP40" s="11">
        <v>0</v>
      </c>
      <c r="IQ40" s="11">
        <v>0</v>
      </c>
      <c r="IR40" s="11">
        <v>0</v>
      </c>
      <c r="IS40" s="11">
        <f t="shared" si="7"/>
        <v>121</v>
      </c>
      <c r="IV40" s="234" t="s">
        <v>51</v>
      </c>
      <c r="IW40" s="11">
        <v>107</v>
      </c>
      <c r="IX40" s="11">
        <v>1</v>
      </c>
      <c r="IY40" s="11">
        <v>106</v>
      </c>
      <c r="IZ40" s="11">
        <v>0</v>
      </c>
      <c r="JA40" s="11">
        <v>1</v>
      </c>
      <c r="JB40" s="11">
        <v>0</v>
      </c>
      <c r="JC40" s="11">
        <v>1</v>
      </c>
      <c r="JD40" s="11">
        <v>0</v>
      </c>
      <c r="JE40" s="11">
        <v>0</v>
      </c>
      <c r="JF40" s="11">
        <v>0</v>
      </c>
      <c r="JG40" s="11">
        <v>0</v>
      </c>
      <c r="JH40" s="11">
        <v>0</v>
      </c>
      <c r="JI40" s="11">
        <v>0</v>
      </c>
      <c r="JJ40" s="11">
        <v>0</v>
      </c>
      <c r="JK40" s="11">
        <v>0</v>
      </c>
      <c r="JL40" s="11">
        <v>0</v>
      </c>
      <c r="JM40" s="11">
        <v>0</v>
      </c>
      <c r="JN40" s="11">
        <v>0</v>
      </c>
      <c r="JO40" s="11">
        <v>0</v>
      </c>
      <c r="JP40" s="11">
        <v>0</v>
      </c>
      <c r="JQ40" s="11">
        <v>0</v>
      </c>
      <c r="JR40" s="11">
        <v>0</v>
      </c>
      <c r="JS40" s="11">
        <v>9</v>
      </c>
      <c r="JT40" s="11">
        <v>0</v>
      </c>
      <c r="JU40" s="11">
        <v>1</v>
      </c>
      <c r="JV40" s="11">
        <f t="shared" si="8"/>
        <v>226</v>
      </c>
    </row>
    <row r="41" spans="1:282" x14ac:dyDescent="0.25">
      <c r="A41" s="17" t="s">
        <v>53</v>
      </c>
      <c r="B41" s="230">
        <v>39</v>
      </c>
      <c r="C41" s="230">
        <v>0</v>
      </c>
      <c r="D41" s="230">
        <v>25</v>
      </c>
      <c r="E41" s="230">
        <v>0</v>
      </c>
      <c r="F41" s="230">
        <v>0</v>
      </c>
      <c r="G41" s="230">
        <v>0</v>
      </c>
      <c r="H41" s="230">
        <v>0</v>
      </c>
      <c r="I41" s="230">
        <v>0</v>
      </c>
      <c r="J41" s="230">
        <v>0</v>
      </c>
      <c r="K41" s="230">
        <v>0</v>
      </c>
      <c r="L41" s="230">
        <v>0</v>
      </c>
      <c r="M41" s="230">
        <v>0</v>
      </c>
      <c r="N41" s="230">
        <v>0</v>
      </c>
      <c r="O41" s="230">
        <v>0</v>
      </c>
      <c r="P41" s="230">
        <v>0</v>
      </c>
      <c r="Q41" s="230">
        <v>0</v>
      </c>
      <c r="R41" s="230">
        <v>0</v>
      </c>
      <c r="S41" s="230">
        <v>0</v>
      </c>
      <c r="T41" s="230">
        <v>0</v>
      </c>
      <c r="U41" s="230">
        <v>0</v>
      </c>
      <c r="V41" s="230">
        <v>0</v>
      </c>
      <c r="W41" s="230">
        <v>6</v>
      </c>
      <c r="X41" s="230">
        <v>0</v>
      </c>
      <c r="Y41" s="230">
        <v>0</v>
      </c>
      <c r="Z41" s="230">
        <v>0</v>
      </c>
      <c r="AA41" s="233">
        <f t="shared" si="0"/>
        <v>70</v>
      </c>
      <c r="AC41" s="234" t="s">
        <v>53</v>
      </c>
      <c r="AD41" s="11">
        <v>26</v>
      </c>
      <c r="AE41" s="11">
        <v>0</v>
      </c>
      <c r="AF41" s="11">
        <v>45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6</v>
      </c>
      <c r="AZ41" s="11">
        <v>0</v>
      </c>
      <c r="BA41" s="11">
        <v>0</v>
      </c>
      <c r="BB41" s="11">
        <v>1</v>
      </c>
      <c r="BC41" s="11">
        <v>78</v>
      </c>
      <c r="BE41" s="234" t="s">
        <v>45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380</v>
      </c>
      <c r="BY41" s="11">
        <v>0</v>
      </c>
      <c r="BZ41" s="11">
        <v>0</v>
      </c>
      <c r="CA41" s="11">
        <v>0</v>
      </c>
      <c r="CB41" s="11">
        <f t="shared" si="1"/>
        <v>380</v>
      </c>
      <c r="CC41" s="325"/>
      <c r="CD41" s="325"/>
      <c r="CE41" s="325"/>
      <c r="CG41" s="234" t="s">
        <v>53</v>
      </c>
      <c r="CH41" s="11">
        <v>56</v>
      </c>
      <c r="CI41" s="11">
        <v>0</v>
      </c>
      <c r="CJ41" s="11">
        <v>45</v>
      </c>
      <c r="CK41" s="11">
        <v>0</v>
      </c>
      <c r="CL41" s="11">
        <v>0</v>
      </c>
      <c r="CM41" s="11">
        <v>0</v>
      </c>
      <c r="CN41" s="11">
        <v>0</v>
      </c>
      <c r="CO41" s="11">
        <v>1</v>
      </c>
      <c r="CP41" s="11">
        <v>0</v>
      </c>
      <c r="CQ41" s="11">
        <v>0</v>
      </c>
      <c r="CR41" s="11">
        <v>0</v>
      </c>
      <c r="CS41" s="11">
        <v>0</v>
      </c>
      <c r="CT41" s="11">
        <v>0</v>
      </c>
      <c r="CU41" s="11">
        <v>0</v>
      </c>
      <c r="CV41" s="11">
        <v>0</v>
      </c>
      <c r="CW41" s="11">
        <v>0</v>
      </c>
      <c r="CX41" s="11">
        <v>0</v>
      </c>
      <c r="CY41" s="11">
        <v>0</v>
      </c>
      <c r="CZ41" s="11">
        <v>0</v>
      </c>
      <c r="DA41" s="11">
        <v>0</v>
      </c>
      <c r="DB41" s="11">
        <v>1</v>
      </c>
      <c r="DC41" s="11">
        <v>0</v>
      </c>
      <c r="DD41" s="11">
        <v>2</v>
      </c>
      <c r="DE41" s="11">
        <f t="shared" si="2"/>
        <v>105</v>
      </c>
      <c r="DI41" s="234" t="s">
        <v>45</v>
      </c>
      <c r="DJ41" s="11">
        <v>0</v>
      </c>
      <c r="DK41" s="11">
        <v>0</v>
      </c>
      <c r="DL41" s="11">
        <v>0</v>
      </c>
      <c r="DM41" s="11">
        <v>0</v>
      </c>
      <c r="DN41" s="11">
        <v>0</v>
      </c>
      <c r="DO41" s="11">
        <v>0</v>
      </c>
      <c r="DP41" s="11">
        <v>0</v>
      </c>
      <c r="DQ41" s="11">
        <v>0</v>
      </c>
      <c r="DR41" s="11">
        <v>0</v>
      </c>
      <c r="DS41" s="11">
        <v>0</v>
      </c>
      <c r="DT41" s="11">
        <v>0</v>
      </c>
      <c r="DU41" s="11">
        <v>0</v>
      </c>
      <c r="DV41" s="11">
        <v>0</v>
      </c>
      <c r="DW41" s="11">
        <v>0</v>
      </c>
      <c r="DX41" s="11">
        <v>0</v>
      </c>
      <c r="DY41" s="11">
        <v>0</v>
      </c>
      <c r="DZ41" s="11">
        <v>0</v>
      </c>
      <c r="EA41" s="11">
        <v>0</v>
      </c>
      <c r="EB41" s="11">
        <v>0</v>
      </c>
      <c r="EC41" s="11">
        <v>345</v>
      </c>
      <c r="ED41" s="11">
        <v>0</v>
      </c>
      <c r="EE41" s="11">
        <v>0</v>
      </c>
      <c r="EF41" s="11">
        <v>0</v>
      </c>
      <c r="EG41" s="11">
        <f t="shared" si="3"/>
        <v>345</v>
      </c>
      <c r="EK41" s="234" t="s">
        <v>54</v>
      </c>
      <c r="EL41" s="11">
        <v>12</v>
      </c>
      <c r="EM41" s="11">
        <v>3</v>
      </c>
      <c r="EN41" s="11">
        <v>106</v>
      </c>
      <c r="EO41" s="11">
        <v>0</v>
      </c>
      <c r="EP41" s="11">
        <v>16</v>
      </c>
      <c r="EQ41" s="11">
        <v>20</v>
      </c>
      <c r="ER41" s="11">
        <v>0</v>
      </c>
      <c r="ES41" s="11">
        <v>11</v>
      </c>
      <c r="ET41" s="11">
        <v>13</v>
      </c>
      <c r="EU41" s="11">
        <v>0</v>
      </c>
      <c r="EV41" s="11">
        <v>0</v>
      </c>
      <c r="EW41" s="11">
        <v>0</v>
      </c>
      <c r="EX41" s="11">
        <v>0</v>
      </c>
      <c r="EY41" s="11">
        <v>0</v>
      </c>
      <c r="EZ41" s="11">
        <v>0</v>
      </c>
      <c r="FA41" s="11">
        <v>0</v>
      </c>
      <c r="FB41" s="11">
        <v>0</v>
      </c>
      <c r="FC41" s="11">
        <v>0</v>
      </c>
      <c r="FD41" s="11">
        <v>0</v>
      </c>
      <c r="FE41" s="11">
        <v>0</v>
      </c>
      <c r="FF41" s="11">
        <v>0</v>
      </c>
      <c r="FG41" s="11">
        <v>0</v>
      </c>
      <c r="FH41" s="11">
        <v>0</v>
      </c>
      <c r="FI41" s="11">
        <f t="shared" si="4"/>
        <v>181</v>
      </c>
      <c r="FM41" s="234" t="s">
        <v>58</v>
      </c>
      <c r="FN41" s="11">
        <v>41</v>
      </c>
      <c r="FO41" s="11">
        <v>0</v>
      </c>
      <c r="FP41" s="11">
        <v>55</v>
      </c>
      <c r="FQ41" s="11">
        <v>0</v>
      </c>
      <c r="FR41" s="11">
        <v>1</v>
      </c>
      <c r="FS41" s="11">
        <v>0</v>
      </c>
      <c r="FT41" s="11">
        <v>0</v>
      </c>
      <c r="FU41" s="11">
        <v>0</v>
      </c>
      <c r="FV41" s="11">
        <v>4</v>
      </c>
      <c r="FW41" s="11">
        <v>0</v>
      </c>
      <c r="FX41" s="11">
        <v>0</v>
      </c>
      <c r="FY41" s="11">
        <v>0</v>
      </c>
      <c r="FZ41" s="11">
        <v>0</v>
      </c>
      <c r="GA41" s="11">
        <v>0</v>
      </c>
      <c r="GB41" s="11">
        <v>0</v>
      </c>
      <c r="GC41" s="11">
        <v>0</v>
      </c>
      <c r="GD41" s="11">
        <v>0</v>
      </c>
      <c r="GE41" s="11">
        <v>0</v>
      </c>
      <c r="GF41" s="11">
        <v>0</v>
      </c>
      <c r="GG41" s="11">
        <v>0</v>
      </c>
      <c r="GH41" s="11">
        <v>0</v>
      </c>
      <c r="GI41" s="11">
        <v>15</v>
      </c>
      <c r="GJ41" s="11">
        <v>0</v>
      </c>
      <c r="GK41" s="11">
        <v>0</v>
      </c>
      <c r="GL41" s="11">
        <v>0</v>
      </c>
      <c r="GM41" s="11">
        <f t="shared" si="5"/>
        <v>116</v>
      </c>
      <c r="GP41" s="234" t="s">
        <v>54</v>
      </c>
      <c r="GQ41" s="11">
        <v>19</v>
      </c>
      <c r="GR41" s="11">
        <v>1</v>
      </c>
      <c r="GS41" s="11">
        <v>76</v>
      </c>
      <c r="GT41" s="11">
        <v>0</v>
      </c>
      <c r="GU41" s="11">
        <v>9</v>
      </c>
      <c r="GV41" s="11">
        <v>16</v>
      </c>
      <c r="GW41" s="11">
        <v>0</v>
      </c>
      <c r="GX41" s="11">
        <v>9</v>
      </c>
      <c r="GY41" s="11">
        <v>20</v>
      </c>
      <c r="GZ41" s="11">
        <v>0</v>
      </c>
      <c r="HA41" s="11">
        <v>0</v>
      </c>
      <c r="HB41" s="11">
        <v>0</v>
      </c>
      <c r="HC41" s="11">
        <v>0</v>
      </c>
      <c r="HD41" s="11">
        <v>0</v>
      </c>
      <c r="HE41" s="11">
        <v>0</v>
      </c>
      <c r="HF41" s="11">
        <v>0</v>
      </c>
      <c r="HG41" s="11">
        <v>0</v>
      </c>
      <c r="HH41" s="11">
        <v>0</v>
      </c>
      <c r="HI41" s="11">
        <v>0</v>
      </c>
      <c r="HJ41" s="11">
        <v>0</v>
      </c>
      <c r="HK41" s="11">
        <v>0</v>
      </c>
      <c r="HL41" s="11">
        <v>0</v>
      </c>
      <c r="HM41" s="11">
        <v>0</v>
      </c>
      <c r="HN41" s="11">
        <f t="shared" si="6"/>
        <v>150</v>
      </c>
      <c r="HQ41" s="234" t="s">
        <v>45</v>
      </c>
      <c r="HR41" s="11">
        <v>0</v>
      </c>
      <c r="HS41" s="11">
        <v>0</v>
      </c>
      <c r="HT41" s="11">
        <v>0</v>
      </c>
      <c r="HU41" s="11">
        <v>0</v>
      </c>
      <c r="HV41" s="11">
        <v>0</v>
      </c>
      <c r="HW41" s="11">
        <v>0</v>
      </c>
      <c r="HX41" s="11">
        <v>0</v>
      </c>
      <c r="HY41" s="11">
        <v>0</v>
      </c>
      <c r="HZ41" s="11">
        <v>0</v>
      </c>
      <c r="IA41" s="11">
        <v>0</v>
      </c>
      <c r="IB41" s="11">
        <v>0</v>
      </c>
      <c r="IC41" s="11">
        <v>0</v>
      </c>
      <c r="ID41" s="11">
        <v>0</v>
      </c>
      <c r="IE41" s="11">
        <v>0</v>
      </c>
      <c r="IF41" s="11">
        <v>0</v>
      </c>
      <c r="IG41" s="11">
        <v>0</v>
      </c>
      <c r="IH41" s="11">
        <v>0</v>
      </c>
      <c r="II41" s="11">
        <v>0</v>
      </c>
      <c r="IJ41" s="11">
        <v>0</v>
      </c>
      <c r="IK41" s="11">
        <v>0</v>
      </c>
      <c r="IL41" s="11">
        <v>0</v>
      </c>
      <c r="IM41" s="11">
        <v>0</v>
      </c>
      <c r="IN41" s="11">
        <v>354</v>
      </c>
      <c r="IO41" s="11">
        <v>0</v>
      </c>
      <c r="IP41" s="11">
        <v>0</v>
      </c>
      <c r="IQ41" s="11">
        <v>0</v>
      </c>
      <c r="IR41" s="11">
        <v>0</v>
      </c>
      <c r="IS41" s="11">
        <f t="shared" si="7"/>
        <v>354</v>
      </c>
      <c r="IV41" s="234" t="s">
        <v>53</v>
      </c>
      <c r="IW41" s="11">
        <v>447</v>
      </c>
      <c r="IX41" s="11">
        <v>0</v>
      </c>
      <c r="IY41" s="11">
        <v>482</v>
      </c>
      <c r="IZ41" s="11">
        <v>0</v>
      </c>
      <c r="JA41" s="11">
        <v>1</v>
      </c>
      <c r="JB41" s="11">
        <v>0</v>
      </c>
      <c r="JC41" s="11">
        <v>0</v>
      </c>
      <c r="JD41" s="11">
        <v>6</v>
      </c>
      <c r="JE41" s="11">
        <v>2</v>
      </c>
      <c r="JF41" s="11">
        <v>0</v>
      </c>
      <c r="JG41" s="11">
        <v>0</v>
      </c>
      <c r="JH41" s="11">
        <v>0</v>
      </c>
      <c r="JI41" s="11">
        <v>0</v>
      </c>
      <c r="JJ41" s="11">
        <v>0</v>
      </c>
      <c r="JK41" s="11">
        <v>0</v>
      </c>
      <c r="JL41" s="11">
        <v>0</v>
      </c>
      <c r="JM41" s="11">
        <v>0</v>
      </c>
      <c r="JN41" s="11">
        <v>0</v>
      </c>
      <c r="JO41" s="11">
        <v>0</v>
      </c>
      <c r="JP41" s="11">
        <v>0</v>
      </c>
      <c r="JQ41" s="11">
        <v>0</v>
      </c>
      <c r="JR41" s="11">
        <v>0</v>
      </c>
      <c r="JS41" s="11">
        <v>32</v>
      </c>
      <c r="JT41" s="11">
        <v>0</v>
      </c>
      <c r="JU41" s="11">
        <v>5</v>
      </c>
      <c r="JV41" s="11">
        <f t="shared" si="8"/>
        <v>975</v>
      </c>
    </row>
    <row r="42" spans="1:282" x14ac:dyDescent="0.25">
      <c r="A42" s="17" t="s">
        <v>45</v>
      </c>
      <c r="B42" s="230">
        <v>0</v>
      </c>
      <c r="C42" s="230">
        <v>0</v>
      </c>
      <c r="D42" s="230">
        <v>0</v>
      </c>
      <c r="E42" s="230">
        <v>0</v>
      </c>
      <c r="F42" s="230">
        <v>0</v>
      </c>
      <c r="G42" s="230">
        <v>0</v>
      </c>
      <c r="H42" s="230">
        <v>0</v>
      </c>
      <c r="I42" s="230">
        <v>0</v>
      </c>
      <c r="J42" s="230">
        <v>0</v>
      </c>
      <c r="K42" s="230">
        <v>0</v>
      </c>
      <c r="L42" s="230">
        <v>0</v>
      </c>
      <c r="M42" s="230">
        <v>0</v>
      </c>
      <c r="N42" s="230">
        <v>0</v>
      </c>
      <c r="O42" s="230">
        <v>0</v>
      </c>
      <c r="P42" s="230">
        <v>0</v>
      </c>
      <c r="Q42" s="230">
        <v>0</v>
      </c>
      <c r="R42" s="230">
        <v>0</v>
      </c>
      <c r="S42" s="230">
        <v>0</v>
      </c>
      <c r="T42" s="230">
        <v>0</v>
      </c>
      <c r="U42" s="230">
        <v>0</v>
      </c>
      <c r="V42" s="230">
        <v>279</v>
      </c>
      <c r="W42" s="230">
        <v>0</v>
      </c>
      <c r="X42" s="230">
        <v>0</v>
      </c>
      <c r="Y42" s="230">
        <v>0</v>
      </c>
      <c r="Z42" s="230">
        <v>0</v>
      </c>
      <c r="AA42" s="233">
        <f t="shared" si="0"/>
        <v>279</v>
      </c>
      <c r="AC42" s="234" t="s">
        <v>45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330</v>
      </c>
      <c r="AY42" s="11">
        <v>0</v>
      </c>
      <c r="AZ42" s="11">
        <v>0</v>
      </c>
      <c r="BA42" s="11">
        <v>0</v>
      </c>
      <c r="BB42" s="11">
        <v>0</v>
      </c>
      <c r="BC42" s="11">
        <v>330</v>
      </c>
      <c r="BE42" s="234" t="s">
        <v>55</v>
      </c>
      <c r="BF42" s="11">
        <v>0</v>
      </c>
      <c r="BG42" s="11">
        <v>0</v>
      </c>
      <c r="BH42" s="11">
        <v>4</v>
      </c>
      <c r="BI42" s="11">
        <v>1</v>
      </c>
      <c r="BJ42" s="11">
        <v>3</v>
      </c>
      <c r="BK42" s="11">
        <v>0</v>
      </c>
      <c r="BL42" s="11">
        <v>0</v>
      </c>
      <c r="BM42" s="11">
        <v>25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f t="shared" si="1"/>
        <v>33</v>
      </c>
      <c r="CC42" s="325"/>
      <c r="CD42" s="325"/>
      <c r="CE42" s="325"/>
      <c r="CG42" s="234" t="s">
        <v>45</v>
      </c>
      <c r="CH42" s="11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0</v>
      </c>
      <c r="DA42" s="11">
        <v>294</v>
      </c>
      <c r="DB42" s="11">
        <v>0</v>
      </c>
      <c r="DC42" s="11">
        <v>0</v>
      </c>
      <c r="DD42" s="11">
        <v>0</v>
      </c>
      <c r="DE42" s="11">
        <f t="shared" si="2"/>
        <v>294</v>
      </c>
      <c r="DI42" s="234" t="s">
        <v>55</v>
      </c>
      <c r="DJ42" s="11">
        <v>0</v>
      </c>
      <c r="DK42" s="11">
        <v>0</v>
      </c>
      <c r="DL42" s="11">
        <v>11</v>
      </c>
      <c r="DM42" s="11">
        <v>0</v>
      </c>
      <c r="DN42" s="11">
        <v>1</v>
      </c>
      <c r="DO42" s="11">
        <v>1</v>
      </c>
      <c r="DP42" s="11">
        <v>0</v>
      </c>
      <c r="DQ42" s="11">
        <v>0</v>
      </c>
      <c r="DR42" s="11">
        <v>13</v>
      </c>
      <c r="DS42" s="11">
        <v>0</v>
      </c>
      <c r="DT42" s="11">
        <v>0</v>
      </c>
      <c r="DU42" s="11">
        <v>0</v>
      </c>
      <c r="DV42" s="11">
        <v>0</v>
      </c>
      <c r="DW42" s="11">
        <v>0</v>
      </c>
      <c r="DX42" s="11">
        <v>0</v>
      </c>
      <c r="DY42" s="11">
        <v>0</v>
      </c>
      <c r="DZ42" s="11">
        <v>0</v>
      </c>
      <c r="EA42" s="11">
        <v>0</v>
      </c>
      <c r="EB42" s="11">
        <v>0</v>
      </c>
      <c r="EC42" s="11">
        <v>0</v>
      </c>
      <c r="ED42" s="11">
        <v>0</v>
      </c>
      <c r="EE42" s="11">
        <v>0</v>
      </c>
      <c r="EF42" s="11">
        <v>0</v>
      </c>
      <c r="EG42" s="11">
        <f t="shared" si="3"/>
        <v>26</v>
      </c>
      <c r="EK42" s="234" t="s">
        <v>39</v>
      </c>
      <c r="EL42" s="11">
        <v>8</v>
      </c>
      <c r="EM42" s="11">
        <v>0</v>
      </c>
      <c r="EN42" s="11">
        <v>30</v>
      </c>
      <c r="EO42" s="11">
        <v>0</v>
      </c>
      <c r="EP42" s="11">
        <v>0</v>
      </c>
      <c r="EQ42" s="11">
        <v>0</v>
      </c>
      <c r="ER42" s="11">
        <v>0</v>
      </c>
      <c r="ES42" s="11">
        <v>0</v>
      </c>
      <c r="ET42" s="11">
        <v>0</v>
      </c>
      <c r="EU42" s="11">
        <v>0</v>
      </c>
      <c r="EV42" s="11">
        <v>0</v>
      </c>
      <c r="EW42" s="11">
        <v>0</v>
      </c>
      <c r="EX42" s="11">
        <v>0</v>
      </c>
      <c r="EY42" s="11">
        <v>0</v>
      </c>
      <c r="EZ42" s="11">
        <v>0</v>
      </c>
      <c r="FA42" s="11">
        <v>0</v>
      </c>
      <c r="FB42" s="11">
        <v>0</v>
      </c>
      <c r="FC42" s="11">
        <v>0</v>
      </c>
      <c r="FD42" s="11">
        <v>0</v>
      </c>
      <c r="FE42" s="11">
        <v>0</v>
      </c>
      <c r="FF42" s="11">
        <v>57</v>
      </c>
      <c r="FG42" s="11">
        <v>0</v>
      </c>
      <c r="FH42" s="11">
        <v>69</v>
      </c>
      <c r="FI42" s="11">
        <f t="shared" si="4"/>
        <v>164</v>
      </c>
      <c r="FM42" s="234" t="s">
        <v>33</v>
      </c>
      <c r="FN42" s="11">
        <v>11</v>
      </c>
      <c r="FO42" s="11">
        <v>3</v>
      </c>
      <c r="FP42" s="11">
        <v>91</v>
      </c>
      <c r="FQ42" s="11">
        <v>0</v>
      </c>
      <c r="FR42" s="11">
        <v>0</v>
      </c>
      <c r="FS42" s="11">
        <v>0</v>
      </c>
      <c r="FT42" s="11">
        <v>0</v>
      </c>
      <c r="FU42" s="11">
        <v>8</v>
      </c>
      <c r="FV42" s="11">
        <v>1</v>
      </c>
      <c r="FW42" s="11">
        <v>0</v>
      </c>
      <c r="FX42" s="11">
        <v>0</v>
      </c>
      <c r="FY42" s="11">
        <v>0</v>
      </c>
      <c r="FZ42" s="11">
        <v>0</v>
      </c>
      <c r="GA42" s="11">
        <v>0</v>
      </c>
      <c r="GB42" s="11">
        <v>0</v>
      </c>
      <c r="GC42" s="11">
        <v>0</v>
      </c>
      <c r="GD42" s="11">
        <v>0</v>
      </c>
      <c r="GE42" s="11">
        <v>0</v>
      </c>
      <c r="GF42" s="11">
        <v>0</v>
      </c>
      <c r="GG42" s="11">
        <v>0</v>
      </c>
      <c r="GH42" s="11">
        <v>0</v>
      </c>
      <c r="GI42" s="11">
        <v>0</v>
      </c>
      <c r="GJ42" s="11">
        <v>0</v>
      </c>
      <c r="GK42" s="11">
        <v>0</v>
      </c>
      <c r="GL42" s="11">
        <v>0</v>
      </c>
      <c r="GM42" s="11">
        <f t="shared" si="5"/>
        <v>114</v>
      </c>
      <c r="GP42" s="234" t="s">
        <v>52</v>
      </c>
      <c r="GQ42" s="11">
        <v>64</v>
      </c>
      <c r="GR42" s="11">
        <v>1</v>
      </c>
      <c r="GS42" s="11">
        <v>44</v>
      </c>
      <c r="GT42" s="11">
        <v>0</v>
      </c>
      <c r="GU42" s="11">
        <v>3</v>
      </c>
      <c r="GV42" s="11">
        <v>33</v>
      </c>
      <c r="GW42" s="11">
        <v>0</v>
      </c>
      <c r="GX42" s="11">
        <v>3</v>
      </c>
      <c r="GY42" s="11">
        <v>0</v>
      </c>
      <c r="GZ42" s="11">
        <v>0</v>
      </c>
      <c r="HA42" s="11">
        <v>0</v>
      </c>
      <c r="HB42" s="11">
        <v>0</v>
      </c>
      <c r="HC42" s="11">
        <v>0</v>
      </c>
      <c r="HD42" s="11">
        <v>0</v>
      </c>
      <c r="HE42" s="11">
        <v>0</v>
      </c>
      <c r="HF42" s="11">
        <v>0</v>
      </c>
      <c r="HG42" s="11">
        <v>0</v>
      </c>
      <c r="HH42" s="11">
        <v>0</v>
      </c>
      <c r="HI42" s="11">
        <v>0</v>
      </c>
      <c r="HJ42" s="11">
        <v>0</v>
      </c>
      <c r="HK42" s="11">
        <v>0</v>
      </c>
      <c r="HL42" s="11">
        <v>0</v>
      </c>
      <c r="HM42" s="11">
        <v>0</v>
      </c>
      <c r="HN42" s="11">
        <f t="shared" si="6"/>
        <v>148</v>
      </c>
      <c r="HQ42" s="234" t="s">
        <v>55</v>
      </c>
      <c r="HR42" s="11">
        <v>0</v>
      </c>
      <c r="HS42" s="11">
        <v>0</v>
      </c>
      <c r="HT42" s="11">
        <v>2</v>
      </c>
      <c r="HU42" s="11">
        <v>0</v>
      </c>
      <c r="HV42" s="11">
        <v>2</v>
      </c>
      <c r="HW42" s="11">
        <v>0</v>
      </c>
      <c r="HX42" s="11">
        <v>0</v>
      </c>
      <c r="HY42" s="11">
        <v>0</v>
      </c>
      <c r="HZ42" s="11">
        <v>23</v>
      </c>
      <c r="IA42" s="11">
        <v>0</v>
      </c>
      <c r="IB42" s="11">
        <v>0</v>
      </c>
      <c r="IC42" s="11">
        <v>0</v>
      </c>
      <c r="ID42" s="11">
        <v>0</v>
      </c>
      <c r="IE42" s="11">
        <v>0</v>
      </c>
      <c r="IF42" s="11">
        <v>0</v>
      </c>
      <c r="IG42" s="11">
        <v>0</v>
      </c>
      <c r="IH42" s="11">
        <v>0</v>
      </c>
      <c r="II42" s="11">
        <v>0</v>
      </c>
      <c r="IJ42" s="11">
        <v>0</v>
      </c>
      <c r="IK42" s="11">
        <v>0</v>
      </c>
      <c r="IL42" s="11">
        <v>0</v>
      </c>
      <c r="IM42" s="11">
        <v>0</v>
      </c>
      <c r="IN42" s="11">
        <v>1</v>
      </c>
      <c r="IO42" s="11">
        <v>0</v>
      </c>
      <c r="IP42" s="11">
        <v>0</v>
      </c>
      <c r="IQ42" s="11">
        <v>0</v>
      </c>
      <c r="IR42" s="11">
        <v>0</v>
      </c>
      <c r="IS42" s="11">
        <f t="shared" si="7"/>
        <v>28</v>
      </c>
      <c r="IV42" s="234" t="s">
        <v>45</v>
      </c>
      <c r="IW42" s="11">
        <v>0</v>
      </c>
      <c r="IX42" s="11">
        <v>0</v>
      </c>
      <c r="IY42" s="11">
        <v>0</v>
      </c>
      <c r="IZ42" s="11">
        <v>0</v>
      </c>
      <c r="JA42" s="11">
        <v>0</v>
      </c>
      <c r="JB42" s="11">
        <v>0</v>
      </c>
      <c r="JC42" s="11">
        <v>0</v>
      </c>
      <c r="JD42" s="11">
        <v>0</v>
      </c>
      <c r="JE42" s="11">
        <v>0</v>
      </c>
      <c r="JF42" s="11">
        <v>0</v>
      </c>
      <c r="JG42" s="11">
        <v>0</v>
      </c>
      <c r="JH42" s="11">
        <v>0</v>
      </c>
      <c r="JI42" s="11">
        <v>0</v>
      </c>
      <c r="JJ42" s="11">
        <v>0</v>
      </c>
      <c r="JK42" s="11">
        <v>0</v>
      </c>
      <c r="JL42" s="11">
        <v>2</v>
      </c>
      <c r="JM42" s="11">
        <v>0</v>
      </c>
      <c r="JN42" s="11">
        <v>0</v>
      </c>
      <c r="JO42" s="11">
        <v>0</v>
      </c>
      <c r="JP42" s="11">
        <v>0</v>
      </c>
      <c r="JQ42" s="11">
        <v>1</v>
      </c>
      <c r="JR42" s="11">
        <v>3298</v>
      </c>
      <c r="JS42" s="11">
        <v>0</v>
      </c>
      <c r="JT42" s="11">
        <v>0</v>
      </c>
      <c r="JU42" s="11">
        <v>0</v>
      </c>
      <c r="JV42" s="11">
        <f t="shared" si="8"/>
        <v>3301</v>
      </c>
    </row>
    <row r="43" spans="1:282" x14ac:dyDescent="0.25">
      <c r="A43" s="17" t="s">
        <v>55</v>
      </c>
      <c r="B43" s="230">
        <v>1</v>
      </c>
      <c r="C43" s="230">
        <v>0</v>
      </c>
      <c r="D43" s="230">
        <v>5</v>
      </c>
      <c r="E43" s="230">
        <v>0</v>
      </c>
      <c r="F43" s="230">
        <v>2</v>
      </c>
      <c r="G43" s="230">
        <v>7</v>
      </c>
      <c r="H43" s="230">
        <v>0</v>
      </c>
      <c r="I43" s="230">
        <v>0</v>
      </c>
      <c r="J43" s="230">
        <v>12</v>
      </c>
      <c r="K43" s="230">
        <v>0</v>
      </c>
      <c r="L43" s="230">
        <v>0</v>
      </c>
      <c r="M43" s="230">
        <v>0</v>
      </c>
      <c r="N43" s="230">
        <v>0</v>
      </c>
      <c r="O43" s="230">
        <v>0</v>
      </c>
      <c r="P43" s="230">
        <v>0</v>
      </c>
      <c r="Q43" s="230">
        <v>0</v>
      </c>
      <c r="R43" s="230">
        <v>0</v>
      </c>
      <c r="S43" s="230">
        <v>0</v>
      </c>
      <c r="T43" s="230">
        <v>0</v>
      </c>
      <c r="U43" s="230">
        <v>0</v>
      </c>
      <c r="V43" s="230">
        <v>0</v>
      </c>
      <c r="W43" s="230">
        <v>0</v>
      </c>
      <c r="X43" s="230">
        <v>0</v>
      </c>
      <c r="Y43" s="230">
        <v>0</v>
      </c>
      <c r="Z43" s="230">
        <v>0</v>
      </c>
      <c r="AA43" s="233">
        <f t="shared" si="0"/>
        <v>27</v>
      </c>
      <c r="AC43" s="234" t="s">
        <v>55</v>
      </c>
      <c r="AD43" s="11">
        <v>0</v>
      </c>
      <c r="AE43" s="11">
        <v>0</v>
      </c>
      <c r="AF43" s="11">
        <v>2</v>
      </c>
      <c r="AG43" s="11">
        <v>0</v>
      </c>
      <c r="AH43" s="11">
        <v>0</v>
      </c>
      <c r="AI43" s="11">
        <v>4</v>
      </c>
      <c r="AJ43" s="11">
        <v>0</v>
      </c>
      <c r="AK43" s="11">
        <v>0</v>
      </c>
      <c r="AL43" s="11">
        <v>14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20</v>
      </c>
      <c r="BE43" s="234" t="s">
        <v>35</v>
      </c>
      <c r="BF43" s="11">
        <v>96</v>
      </c>
      <c r="BG43" s="11">
        <v>0</v>
      </c>
      <c r="BH43" s="11">
        <v>335</v>
      </c>
      <c r="BI43" s="11">
        <v>12</v>
      </c>
      <c r="BJ43" s="11">
        <v>24</v>
      </c>
      <c r="BK43" s="11">
        <v>0</v>
      </c>
      <c r="BL43" s="11">
        <v>7</v>
      </c>
      <c r="BM43" s="11">
        <v>0</v>
      </c>
      <c r="BN43" s="11">
        <v>0</v>
      </c>
      <c r="BO43" s="11">
        <v>0</v>
      </c>
      <c r="BP43" s="11">
        <v>0</v>
      </c>
      <c r="BQ43" s="11">
        <v>1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11">
        <v>0</v>
      </c>
      <c r="CA43" s="11">
        <v>0</v>
      </c>
      <c r="CB43" s="11">
        <f t="shared" si="1"/>
        <v>475</v>
      </c>
      <c r="CC43" s="325"/>
      <c r="CD43" s="325"/>
      <c r="CE43" s="325"/>
      <c r="CG43" s="234" t="s">
        <v>55</v>
      </c>
      <c r="CH43" s="11">
        <v>0</v>
      </c>
      <c r="CI43" s="11">
        <v>0</v>
      </c>
      <c r="CJ43" s="11">
        <v>8</v>
      </c>
      <c r="CK43" s="11">
        <v>0</v>
      </c>
      <c r="CL43" s="11">
        <v>3</v>
      </c>
      <c r="CM43" s="11">
        <v>1</v>
      </c>
      <c r="CN43" s="11">
        <v>0</v>
      </c>
      <c r="CO43" s="11">
        <v>0</v>
      </c>
      <c r="CP43" s="11">
        <v>28</v>
      </c>
      <c r="CQ43" s="11">
        <v>0</v>
      </c>
      <c r="CR43" s="11">
        <v>0</v>
      </c>
      <c r="CS43" s="11">
        <v>0</v>
      </c>
      <c r="CT43" s="11">
        <v>0</v>
      </c>
      <c r="CU43" s="11">
        <v>0</v>
      </c>
      <c r="CV43" s="11">
        <v>0</v>
      </c>
      <c r="CW43" s="11">
        <v>0</v>
      </c>
      <c r="CX43" s="11">
        <v>0</v>
      </c>
      <c r="CY43" s="11">
        <v>0</v>
      </c>
      <c r="CZ43" s="11">
        <v>0</v>
      </c>
      <c r="DA43" s="11">
        <v>0</v>
      </c>
      <c r="DB43" s="11">
        <v>0</v>
      </c>
      <c r="DC43" s="11">
        <v>0</v>
      </c>
      <c r="DD43" s="11">
        <v>0</v>
      </c>
      <c r="DE43" s="11">
        <f t="shared" si="2"/>
        <v>40</v>
      </c>
      <c r="DI43" s="234" t="s">
        <v>35</v>
      </c>
      <c r="DJ43" s="11">
        <v>168</v>
      </c>
      <c r="DK43" s="11">
        <v>1</v>
      </c>
      <c r="DL43" s="11">
        <v>340</v>
      </c>
      <c r="DM43" s="11">
        <v>0</v>
      </c>
      <c r="DN43" s="11">
        <v>10</v>
      </c>
      <c r="DO43" s="11">
        <v>26</v>
      </c>
      <c r="DP43" s="11">
        <v>0</v>
      </c>
      <c r="DQ43" s="11">
        <v>4</v>
      </c>
      <c r="DR43" s="11">
        <v>0</v>
      </c>
      <c r="DS43" s="11">
        <v>0</v>
      </c>
      <c r="DT43" s="11">
        <v>0</v>
      </c>
      <c r="DU43" s="11">
        <v>0</v>
      </c>
      <c r="DV43" s="11">
        <v>0</v>
      </c>
      <c r="DW43" s="11">
        <v>0</v>
      </c>
      <c r="DX43" s="11">
        <v>0</v>
      </c>
      <c r="DY43" s="11">
        <v>0</v>
      </c>
      <c r="DZ43" s="11">
        <v>0</v>
      </c>
      <c r="EA43" s="11">
        <v>0</v>
      </c>
      <c r="EB43" s="11">
        <v>0</v>
      </c>
      <c r="EC43" s="11">
        <v>0</v>
      </c>
      <c r="ED43" s="11">
        <v>0</v>
      </c>
      <c r="EE43" s="11">
        <v>0</v>
      </c>
      <c r="EF43" s="11">
        <v>0</v>
      </c>
      <c r="EG43" s="11">
        <f t="shared" si="3"/>
        <v>549</v>
      </c>
      <c r="EK43" s="234" t="s">
        <v>15</v>
      </c>
      <c r="EL43" s="11">
        <v>1</v>
      </c>
      <c r="EM43" s="11">
        <v>0</v>
      </c>
      <c r="EN43" s="11">
        <v>6</v>
      </c>
      <c r="EO43" s="11">
        <v>0</v>
      </c>
      <c r="EP43" s="11">
        <v>0</v>
      </c>
      <c r="EQ43" s="11">
        <v>0</v>
      </c>
      <c r="ER43" s="11">
        <v>0</v>
      </c>
      <c r="ES43" s="11">
        <v>0</v>
      </c>
      <c r="ET43" s="11">
        <v>0</v>
      </c>
      <c r="EU43" s="11">
        <v>0</v>
      </c>
      <c r="EV43" s="11">
        <v>0</v>
      </c>
      <c r="EW43" s="11">
        <v>0</v>
      </c>
      <c r="EX43" s="11">
        <v>0</v>
      </c>
      <c r="EY43" s="11">
        <v>0</v>
      </c>
      <c r="EZ43" s="11">
        <v>0</v>
      </c>
      <c r="FA43" s="11">
        <v>0</v>
      </c>
      <c r="FB43" s="11">
        <v>0</v>
      </c>
      <c r="FC43" s="11">
        <v>0</v>
      </c>
      <c r="FD43" s="11">
        <v>0</v>
      </c>
      <c r="FE43" s="11">
        <v>0</v>
      </c>
      <c r="FF43" s="11">
        <v>6</v>
      </c>
      <c r="FG43" s="11">
        <v>145</v>
      </c>
      <c r="FH43" s="11">
        <v>1</v>
      </c>
      <c r="FI43" s="11">
        <f t="shared" si="4"/>
        <v>159</v>
      </c>
      <c r="FM43" s="234" t="s">
        <v>54</v>
      </c>
      <c r="FN43" s="11">
        <v>20</v>
      </c>
      <c r="FO43" s="11">
        <v>0</v>
      </c>
      <c r="FP43" s="11">
        <v>55</v>
      </c>
      <c r="FQ43" s="11">
        <v>0</v>
      </c>
      <c r="FR43" s="11">
        <v>9</v>
      </c>
      <c r="FS43" s="11">
        <v>7</v>
      </c>
      <c r="FT43" s="11">
        <v>0</v>
      </c>
      <c r="FU43" s="11">
        <v>5</v>
      </c>
      <c r="FV43" s="11">
        <v>8</v>
      </c>
      <c r="FW43" s="11">
        <v>0</v>
      </c>
      <c r="FX43" s="11">
        <v>0</v>
      </c>
      <c r="FY43" s="11">
        <v>0</v>
      </c>
      <c r="FZ43" s="11">
        <v>0</v>
      </c>
      <c r="GA43" s="11">
        <v>0</v>
      </c>
      <c r="GB43" s="11">
        <v>0</v>
      </c>
      <c r="GC43" s="11">
        <v>0</v>
      </c>
      <c r="GD43" s="11">
        <v>0</v>
      </c>
      <c r="GE43" s="11">
        <v>0</v>
      </c>
      <c r="GF43" s="11">
        <v>0</v>
      </c>
      <c r="GG43" s="11">
        <v>0</v>
      </c>
      <c r="GH43" s="11">
        <v>0</v>
      </c>
      <c r="GI43" s="11">
        <v>0</v>
      </c>
      <c r="GJ43" s="11">
        <v>0</v>
      </c>
      <c r="GK43" s="11">
        <v>0</v>
      </c>
      <c r="GL43" s="11">
        <v>0</v>
      </c>
      <c r="GM43" s="11">
        <f t="shared" si="5"/>
        <v>104</v>
      </c>
      <c r="GP43" s="234" t="s">
        <v>48</v>
      </c>
      <c r="GQ43" s="11">
        <v>0</v>
      </c>
      <c r="GR43" s="11">
        <v>0</v>
      </c>
      <c r="GS43" s="11">
        <v>0</v>
      </c>
      <c r="GT43" s="11">
        <v>1</v>
      </c>
      <c r="GU43" s="11">
        <v>0</v>
      </c>
      <c r="GV43" s="11">
        <v>0</v>
      </c>
      <c r="GW43" s="11">
        <v>4</v>
      </c>
      <c r="GX43" s="11">
        <v>0</v>
      </c>
      <c r="GY43" s="11">
        <v>0</v>
      </c>
      <c r="GZ43" s="11">
        <v>0</v>
      </c>
      <c r="HA43" s="11">
        <v>0</v>
      </c>
      <c r="HB43" s="11">
        <v>56</v>
      </c>
      <c r="HC43" s="11">
        <v>64</v>
      </c>
      <c r="HD43" s="11">
        <v>1</v>
      </c>
      <c r="HE43" s="11">
        <v>0</v>
      </c>
      <c r="HF43" s="11">
        <v>0</v>
      </c>
      <c r="HG43" s="11">
        <v>0</v>
      </c>
      <c r="HH43" s="11">
        <v>0</v>
      </c>
      <c r="HI43" s="11">
        <v>0</v>
      </c>
      <c r="HJ43" s="11">
        <v>0</v>
      </c>
      <c r="HK43" s="11">
        <v>0</v>
      </c>
      <c r="HL43" s="11">
        <v>0</v>
      </c>
      <c r="HM43" s="11">
        <v>0</v>
      </c>
      <c r="HN43" s="11">
        <f t="shared" si="6"/>
        <v>126</v>
      </c>
      <c r="HQ43" s="234" t="s">
        <v>35</v>
      </c>
      <c r="HR43" s="11">
        <v>132</v>
      </c>
      <c r="HS43" s="11">
        <v>1</v>
      </c>
      <c r="HT43" s="11">
        <v>372</v>
      </c>
      <c r="HU43" s="11">
        <v>0</v>
      </c>
      <c r="HV43" s="11">
        <v>7</v>
      </c>
      <c r="HW43" s="11">
        <v>33</v>
      </c>
      <c r="HX43" s="11">
        <v>2</v>
      </c>
      <c r="HY43" s="11">
        <v>2</v>
      </c>
      <c r="HZ43" s="11">
        <v>0</v>
      </c>
      <c r="IA43" s="11">
        <v>0</v>
      </c>
      <c r="IB43" s="11">
        <v>0</v>
      </c>
      <c r="IC43" s="11">
        <v>0</v>
      </c>
      <c r="ID43" s="11">
        <v>0</v>
      </c>
      <c r="IE43" s="11">
        <v>0</v>
      </c>
      <c r="IF43" s="11">
        <v>0</v>
      </c>
      <c r="IG43" s="11">
        <v>0</v>
      </c>
      <c r="IH43" s="11">
        <v>0</v>
      </c>
      <c r="II43" s="11">
        <v>0</v>
      </c>
      <c r="IJ43" s="11">
        <v>0</v>
      </c>
      <c r="IK43" s="11">
        <v>0</v>
      </c>
      <c r="IL43" s="11">
        <v>0</v>
      </c>
      <c r="IM43" s="11">
        <v>0</v>
      </c>
      <c r="IN43" s="11">
        <v>0</v>
      </c>
      <c r="IO43" s="11">
        <v>0</v>
      </c>
      <c r="IP43" s="11">
        <v>0</v>
      </c>
      <c r="IQ43" s="11">
        <v>0</v>
      </c>
      <c r="IR43" s="11">
        <v>0</v>
      </c>
      <c r="IS43" s="11">
        <f t="shared" si="7"/>
        <v>549</v>
      </c>
      <c r="IV43" s="234" t="s">
        <v>55</v>
      </c>
      <c r="IW43" s="11">
        <v>4</v>
      </c>
      <c r="IX43" s="11">
        <v>0</v>
      </c>
      <c r="IY43" s="11">
        <v>48</v>
      </c>
      <c r="IZ43" s="11">
        <v>0</v>
      </c>
      <c r="JA43" s="11">
        <v>13</v>
      </c>
      <c r="JB43" s="11">
        <v>25</v>
      </c>
      <c r="JC43" s="11">
        <v>0</v>
      </c>
      <c r="JD43" s="11">
        <v>2</v>
      </c>
      <c r="JE43" s="11">
        <v>176</v>
      </c>
      <c r="JF43" s="11">
        <v>0</v>
      </c>
      <c r="JG43" s="11">
        <v>0</v>
      </c>
      <c r="JH43" s="11">
        <v>0</v>
      </c>
      <c r="JI43" s="11">
        <v>0</v>
      </c>
      <c r="JJ43" s="11">
        <v>0</v>
      </c>
      <c r="JK43" s="11">
        <v>0</v>
      </c>
      <c r="JL43" s="11">
        <v>0</v>
      </c>
      <c r="JM43" s="11">
        <v>0</v>
      </c>
      <c r="JN43" s="11">
        <v>0</v>
      </c>
      <c r="JO43" s="11">
        <v>0</v>
      </c>
      <c r="JP43" s="11">
        <v>0</v>
      </c>
      <c r="JQ43" s="11">
        <v>0</v>
      </c>
      <c r="JR43" s="11">
        <v>1</v>
      </c>
      <c r="JS43" s="11">
        <v>0</v>
      </c>
      <c r="JT43" s="11">
        <v>0</v>
      </c>
      <c r="JU43" s="11">
        <v>0</v>
      </c>
      <c r="JV43" s="11">
        <f t="shared" si="8"/>
        <v>269</v>
      </c>
    </row>
    <row r="44" spans="1:282" x14ac:dyDescent="0.25">
      <c r="A44" s="17" t="s">
        <v>35</v>
      </c>
      <c r="B44" s="230">
        <v>73</v>
      </c>
      <c r="C44" s="230">
        <v>1</v>
      </c>
      <c r="D44" s="230">
        <v>353</v>
      </c>
      <c r="E44" s="230">
        <v>0</v>
      </c>
      <c r="F44" s="230">
        <v>12</v>
      </c>
      <c r="G44" s="230">
        <v>22</v>
      </c>
      <c r="H44" s="230">
        <v>0</v>
      </c>
      <c r="I44" s="230">
        <v>3</v>
      </c>
      <c r="J44" s="230">
        <v>1</v>
      </c>
      <c r="K44" s="230">
        <v>0</v>
      </c>
      <c r="L44" s="230">
        <v>0</v>
      </c>
      <c r="M44" s="230">
        <v>0</v>
      </c>
      <c r="N44" s="230">
        <v>0</v>
      </c>
      <c r="O44" s="230">
        <v>0</v>
      </c>
      <c r="P44" s="230">
        <v>0</v>
      </c>
      <c r="Q44" s="230">
        <v>0</v>
      </c>
      <c r="R44" s="230">
        <v>0</v>
      </c>
      <c r="S44" s="230">
        <v>0</v>
      </c>
      <c r="T44" s="230">
        <v>0</v>
      </c>
      <c r="U44" s="230">
        <v>0</v>
      </c>
      <c r="V44" s="230">
        <v>0</v>
      </c>
      <c r="W44" s="230">
        <v>0</v>
      </c>
      <c r="X44" s="230">
        <v>0</v>
      </c>
      <c r="Y44" s="230">
        <v>0</v>
      </c>
      <c r="Z44" s="230">
        <v>0</v>
      </c>
      <c r="AA44" s="233">
        <f t="shared" si="0"/>
        <v>465</v>
      </c>
      <c r="AC44" s="234" t="s">
        <v>35</v>
      </c>
      <c r="AD44" s="11">
        <v>75</v>
      </c>
      <c r="AE44" s="11">
        <v>0</v>
      </c>
      <c r="AF44" s="11">
        <v>358</v>
      </c>
      <c r="AG44" s="11">
        <v>0</v>
      </c>
      <c r="AH44" s="11">
        <v>4</v>
      </c>
      <c r="AI44" s="11">
        <v>28</v>
      </c>
      <c r="AJ44" s="11">
        <v>0</v>
      </c>
      <c r="AK44" s="11">
        <v>5</v>
      </c>
      <c r="AL44" s="11">
        <v>2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472</v>
      </c>
      <c r="BE44" s="234" t="s">
        <v>38</v>
      </c>
      <c r="BF44" s="11">
        <v>5</v>
      </c>
      <c r="BG44" s="11">
        <v>253</v>
      </c>
      <c r="BH44" s="11">
        <v>110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f t="shared" si="1"/>
        <v>368</v>
      </c>
      <c r="CC44" s="325"/>
      <c r="CD44" s="325"/>
      <c r="CE44" s="325"/>
      <c r="CG44" s="234" t="s">
        <v>35</v>
      </c>
      <c r="CH44" s="11">
        <v>147</v>
      </c>
      <c r="CI44" s="11">
        <v>2</v>
      </c>
      <c r="CJ44" s="11">
        <v>328</v>
      </c>
      <c r="CK44" s="11">
        <v>0</v>
      </c>
      <c r="CL44" s="11">
        <v>8</v>
      </c>
      <c r="CM44" s="11">
        <v>40</v>
      </c>
      <c r="CN44" s="11">
        <v>0</v>
      </c>
      <c r="CO44" s="11">
        <v>5</v>
      </c>
      <c r="CP44" s="11">
        <v>2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  <c r="DA44" s="11">
        <v>0</v>
      </c>
      <c r="DB44" s="11">
        <v>0</v>
      </c>
      <c r="DC44" s="11">
        <v>0</v>
      </c>
      <c r="DD44" s="11">
        <v>0</v>
      </c>
      <c r="DE44" s="11">
        <f t="shared" si="2"/>
        <v>532</v>
      </c>
      <c r="DI44" s="234" t="s">
        <v>38</v>
      </c>
      <c r="DJ44" s="11">
        <v>8</v>
      </c>
      <c r="DK44" s="11">
        <v>262</v>
      </c>
      <c r="DL44" s="11">
        <v>142</v>
      </c>
      <c r="DM44" s="11">
        <v>0</v>
      </c>
      <c r="DN44" s="11">
        <v>0</v>
      </c>
      <c r="DO44" s="11">
        <v>0</v>
      </c>
      <c r="DP44" s="11">
        <v>0</v>
      </c>
      <c r="DQ44" s="11">
        <v>0</v>
      </c>
      <c r="DR44" s="11">
        <v>0</v>
      </c>
      <c r="DS44" s="11">
        <v>0</v>
      </c>
      <c r="DT44" s="11">
        <v>0</v>
      </c>
      <c r="DU44" s="11">
        <v>0</v>
      </c>
      <c r="DV44" s="11">
        <v>0</v>
      </c>
      <c r="DW44" s="11">
        <v>0</v>
      </c>
      <c r="DX44" s="11">
        <v>0</v>
      </c>
      <c r="DY44" s="11">
        <v>0</v>
      </c>
      <c r="DZ44" s="11">
        <v>0</v>
      </c>
      <c r="EA44" s="11">
        <v>0</v>
      </c>
      <c r="EB44" s="11">
        <v>0</v>
      </c>
      <c r="EC44" s="11">
        <v>0</v>
      </c>
      <c r="ED44" s="11">
        <v>0</v>
      </c>
      <c r="EE44" s="11">
        <v>0</v>
      </c>
      <c r="EF44" s="11">
        <v>0</v>
      </c>
      <c r="EG44" s="11">
        <f t="shared" si="3"/>
        <v>412</v>
      </c>
      <c r="EK44" s="234" t="s">
        <v>33</v>
      </c>
      <c r="EL44" s="11">
        <v>8</v>
      </c>
      <c r="EM44" s="11">
        <v>4</v>
      </c>
      <c r="EN44" s="11">
        <v>98</v>
      </c>
      <c r="EO44" s="11">
        <v>0</v>
      </c>
      <c r="EP44" s="11">
        <v>0</v>
      </c>
      <c r="EQ44" s="11">
        <v>2</v>
      </c>
      <c r="ER44" s="11">
        <v>0</v>
      </c>
      <c r="ES44" s="11">
        <v>5</v>
      </c>
      <c r="ET44" s="11">
        <v>0</v>
      </c>
      <c r="EU44" s="11">
        <v>0</v>
      </c>
      <c r="EV44" s="11">
        <v>0</v>
      </c>
      <c r="EW44" s="11">
        <v>0</v>
      </c>
      <c r="EX44" s="11">
        <v>0</v>
      </c>
      <c r="EY44" s="11">
        <v>0</v>
      </c>
      <c r="EZ44" s="11">
        <v>0</v>
      </c>
      <c r="FA44" s="11">
        <v>0</v>
      </c>
      <c r="FB44" s="11">
        <v>0</v>
      </c>
      <c r="FC44" s="11">
        <v>0</v>
      </c>
      <c r="FD44" s="11">
        <v>0</v>
      </c>
      <c r="FE44" s="11">
        <v>0</v>
      </c>
      <c r="FF44" s="11">
        <v>0</v>
      </c>
      <c r="FG44" s="11">
        <v>0</v>
      </c>
      <c r="FH44" s="11">
        <v>0</v>
      </c>
      <c r="FI44" s="11">
        <f t="shared" si="4"/>
        <v>117</v>
      </c>
      <c r="FM44" s="234" t="s">
        <v>3</v>
      </c>
      <c r="FN44" s="11">
        <v>0</v>
      </c>
      <c r="FO44" s="11">
        <v>0</v>
      </c>
      <c r="FP44" s="11">
        <v>0</v>
      </c>
      <c r="FQ44" s="11">
        <v>0</v>
      </c>
      <c r="FR44" s="11">
        <v>0</v>
      </c>
      <c r="FS44" s="11">
        <v>0</v>
      </c>
      <c r="FT44" s="11">
        <v>0</v>
      </c>
      <c r="FU44" s="11">
        <v>0</v>
      </c>
      <c r="FV44" s="11">
        <v>0</v>
      </c>
      <c r="FW44" s="11">
        <v>0</v>
      </c>
      <c r="FX44" s="11">
        <v>0</v>
      </c>
      <c r="FY44" s="11">
        <v>98</v>
      </c>
      <c r="FZ44" s="11">
        <v>2</v>
      </c>
      <c r="GA44" s="11">
        <v>0</v>
      </c>
      <c r="GB44" s="11">
        <v>0</v>
      </c>
      <c r="GC44" s="11">
        <v>2</v>
      </c>
      <c r="GD44" s="11">
        <v>0</v>
      </c>
      <c r="GE44" s="11">
        <v>0</v>
      </c>
      <c r="GF44" s="11">
        <v>0</v>
      </c>
      <c r="GG44" s="11">
        <v>0</v>
      </c>
      <c r="GH44" s="11">
        <v>0</v>
      </c>
      <c r="GI44" s="11">
        <v>0</v>
      </c>
      <c r="GJ44" s="11">
        <v>0</v>
      </c>
      <c r="GK44" s="11">
        <v>0</v>
      </c>
      <c r="GL44" s="11">
        <v>0</v>
      </c>
      <c r="GM44" s="11">
        <f t="shared" si="5"/>
        <v>102</v>
      </c>
      <c r="GP44" s="234" t="s">
        <v>33</v>
      </c>
      <c r="GQ44" s="11">
        <v>15</v>
      </c>
      <c r="GR44" s="11">
        <v>6</v>
      </c>
      <c r="GS44" s="11">
        <v>88</v>
      </c>
      <c r="GT44" s="11">
        <v>0</v>
      </c>
      <c r="GU44" s="11">
        <v>1</v>
      </c>
      <c r="GV44" s="11">
        <v>1</v>
      </c>
      <c r="GW44" s="11">
        <v>0</v>
      </c>
      <c r="GX44" s="11">
        <v>8</v>
      </c>
      <c r="GY44" s="11">
        <v>1</v>
      </c>
      <c r="GZ44" s="11">
        <v>0</v>
      </c>
      <c r="HA44" s="11">
        <v>0</v>
      </c>
      <c r="HB44" s="11">
        <v>0</v>
      </c>
      <c r="HC44" s="11">
        <v>0</v>
      </c>
      <c r="HD44" s="11">
        <v>0</v>
      </c>
      <c r="HE44" s="11">
        <v>0</v>
      </c>
      <c r="HF44" s="11">
        <v>0</v>
      </c>
      <c r="HG44" s="11">
        <v>0</v>
      </c>
      <c r="HH44" s="11">
        <v>0</v>
      </c>
      <c r="HI44" s="11">
        <v>0</v>
      </c>
      <c r="HJ44" s="11">
        <v>0</v>
      </c>
      <c r="HK44" s="11">
        <v>0</v>
      </c>
      <c r="HL44" s="11">
        <v>0</v>
      </c>
      <c r="HM44" s="11">
        <v>0</v>
      </c>
      <c r="HN44" s="11">
        <f t="shared" si="6"/>
        <v>120</v>
      </c>
      <c r="HQ44" s="234" t="s">
        <v>38</v>
      </c>
      <c r="HR44" s="11">
        <v>3</v>
      </c>
      <c r="HS44" s="11">
        <v>204</v>
      </c>
      <c r="HT44" s="11">
        <v>63</v>
      </c>
      <c r="HU44" s="11">
        <v>0</v>
      </c>
      <c r="HV44" s="11">
        <v>0</v>
      </c>
      <c r="HW44" s="11">
        <v>0</v>
      </c>
      <c r="HX44" s="11">
        <v>0</v>
      </c>
      <c r="HY44" s="11">
        <v>0</v>
      </c>
      <c r="HZ44" s="11">
        <v>0</v>
      </c>
      <c r="IA44" s="11">
        <v>0</v>
      </c>
      <c r="IB44" s="11">
        <v>0</v>
      </c>
      <c r="IC44" s="11">
        <v>0</v>
      </c>
      <c r="ID44" s="11">
        <v>0</v>
      </c>
      <c r="IE44" s="11">
        <v>0</v>
      </c>
      <c r="IF44" s="11">
        <v>0</v>
      </c>
      <c r="IG44" s="11">
        <v>0</v>
      </c>
      <c r="IH44" s="11">
        <v>0</v>
      </c>
      <c r="II44" s="11">
        <v>0</v>
      </c>
      <c r="IJ44" s="11">
        <v>0</v>
      </c>
      <c r="IK44" s="11">
        <v>0</v>
      </c>
      <c r="IL44" s="11">
        <v>0</v>
      </c>
      <c r="IM44" s="11">
        <v>0</v>
      </c>
      <c r="IN44" s="11">
        <v>0</v>
      </c>
      <c r="IO44" s="11">
        <v>0</v>
      </c>
      <c r="IP44" s="11">
        <v>0</v>
      </c>
      <c r="IQ44" s="11">
        <v>0</v>
      </c>
      <c r="IR44" s="11">
        <v>0</v>
      </c>
      <c r="IS44" s="11">
        <f t="shared" si="7"/>
        <v>270</v>
      </c>
      <c r="IV44" s="234" t="s">
        <v>35</v>
      </c>
      <c r="IW44" s="11">
        <v>1321</v>
      </c>
      <c r="IX44" s="11">
        <v>12</v>
      </c>
      <c r="IY44" s="11">
        <v>3594</v>
      </c>
      <c r="IZ44" s="11">
        <v>0</v>
      </c>
      <c r="JA44" s="11">
        <v>84</v>
      </c>
      <c r="JB44" s="11">
        <v>287</v>
      </c>
      <c r="JC44" s="11">
        <v>5</v>
      </c>
      <c r="JD44" s="11">
        <v>44</v>
      </c>
      <c r="JE44" s="11">
        <v>7</v>
      </c>
      <c r="JF44" s="11">
        <v>0</v>
      </c>
      <c r="JG44" s="11">
        <v>0</v>
      </c>
      <c r="JH44" s="11">
        <v>0</v>
      </c>
      <c r="JI44" s="11">
        <v>0</v>
      </c>
      <c r="JJ44" s="11">
        <v>1</v>
      </c>
      <c r="JK44" s="11">
        <v>0</v>
      </c>
      <c r="JL44" s="11">
        <v>0</v>
      </c>
      <c r="JM44" s="11">
        <v>0</v>
      </c>
      <c r="JN44" s="11">
        <v>0</v>
      </c>
      <c r="JO44" s="11">
        <v>0</v>
      </c>
      <c r="JP44" s="11">
        <v>0</v>
      </c>
      <c r="JQ44" s="11">
        <v>0</v>
      </c>
      <c r="JR44" s="11">
        <v>0</v>
      </c>
      <c r="JS44" s="11">
        <v>0</v>
      </c>
      <c r="JT44" s="11">
        <v>0</v>
      </c>
      <c r="JU44" s="11">
        <v>0</v>
      </c>
      <c r="JV44" s="11">
        <f t="shared" si="8"/>
        <v>5355</v>
      </c>
    </row>
    <row r="45" spans="1:282" x14ac:dyDescent="0.25">
      <c r="A45" s="17" t="s">
        <v>38</v>
      </c>
      <c r="B45" s="230">
        <v>3</v>
      </c>
      <c r="C45" s="230">
        <v>194</v>
      </c>
      <c r="D45" s="230">
        <v>56</v>
      </c>
      <c r="E45" s="230">
        <v>0</v>
      </c>
      <c r="F45" s="230">
        <v>0</v>
      </c>
      <c r="G45" s="230">
        <v>0</v>
      </c>
      <c r="H45" s="230">
        <v>0</v>
      </c>
      <c r="I45" s="230">
        <v>0</v>
      </c>
      <c r="J45" s="230">
        <v>0</v>
      </c>
      <c r="K45" s="230">
        <v>0</v>
      </c>
      <c r="L45" s="230">
        <v>0</v>
      </c>
      <c r="M45" s="230">
        <v>0</v>
      </c>
      <c r="N45" s="230">
        <v>0</v>
      </c>
      <c r="O45" s="230">
        <v>0</v>
      </c>
      <c r="P45" s="230">
        <v>0</v>
      </c>
      <c r="Q45" s="230">
        <v>0</v>
      </c>
      <c r="R45" s="230">
        <v>0</v>
      </c>
      <c r="S45" s="230">
        <v>0</v>
      </c>
      <c r="T45" s="230">
        <v>0</v>
      </c>
      <c r="U45" s="230">
        <v>0</v>
      </c>
      <c r="V45" s="230">
        <v>0</v>
      </c>
      <c r="W45" s="230">
        <v>0</v>
      </c>
      <c r="X45" s="230">
        <v>0</v>
      </c>
      <c r="Y45" s="230">
        <v>0</v>
      </c>
      <c r="Z45" s="230">
        <v>0</v>
      </c>
      <c r="AA45" s="233">
        <f t="shared" si="0"/>
        <v>253</v>
      </c>
      <c r="AC45" s="234" t="s">
        <v>38</v>
      </c>
      <c r="AD45" s="11">
        <v>5</v>
      </c>
      <c r="AE45" s="11">
        <v>143</v>
      </c>
      <c r="AF45" s="11">
        <v>160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308</v>
      </c>
      <c r="BE45" s="234" t="s">
        <v>56</v>
      </c>
      <c r="BF45" s="11">
        <v>27</v>
      </c>
      <c r="BG45" s="11">
        <v>0</v>
      </c>
      <c r="BH45" s="11">
        <v>69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1</v>
      </c>
      <c r="BZ45" s="11">
        <v>0</v>
      </c>
      <c r="CA45" s="11">
        <v>4</v>
      </c>
      <c r="CB45" s="11">
        <f t="shared" si="1"/>
        <v>101</v>
      </c>
      <c r="CC45" s="325"/>
      <c r="CD45" s="325"/>
      <c r="CE45" s="325"/>
      <c r="CG45" s="234" t="s">
        <v>38</v>
      </c>
      <c r="CH45" s="11">
        <v>5</v>
      </c>
      <c r="CI45" s="11">
        <v>291</v>
      </c>
      <c r="CJ45" s="11">
        <v>124</v>
      </c>
      <c r="CK45" s="11">
        <v>0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f t="shared" si="2"/>
        <v>420</v>
      </c>
      <c r="DI45" s="234" t="s">
        <v>56</v>
      </c>
      <c r="DJ45" s="11">
        <v>28</v>
      </c>
      <c r="DK45" s="11">
        <v>0</v>
      </c>
      <c r="DL45" s="11">
        <v>65</v>
      </c>
      <c r="DM45" s="11">
        <v>0</v>
      </c>
      <c r="DN45" s="11">
        <v>0</v>
      </c>
      <c r="DO45" s="11">
        <v>0</v>
      </c>
      <c r="DP45" s="11">
        <v>0</v>
      </c>
      <c r="DQ45" s="11">
        <v>0</v>
      </c>
      <c r="DR45" s="11">
        <v>0</v>
      </c>
      <c r="DS45" s="11">
        <v>0</v>
      </c>
      <c r="DT45" s="11">
        <v>0</v>
      </c>
      <c r="DU45" s="11">
        <v>0</v>
      </c>
      <c r="DV45" s="11">
        <v>0</v>
      </c>
      <c r="DW45" s="11">
        <v>0</v>
      </c>
      <c r="DX45" s="11">
        <v>0</v>
      </c>
      <c r="DY45" s="11">
        <v>0</v>
      </c>
      <c r="DZ45" s="11">
        <v>0</v>
      </c>
      <c r="EA45" s="11">
        <v>0</v>
      </c>
      <c r="EB45" s="11">
        <v>0</v>
      </c>
      <c r="EC45" s="11">
        <v>0</v>
      </c>
      <c r="ED45" s="11">
        <v>1</v>
      </c>
      <c r="EE45" s="11">
        <v>0</v>
      </c>
      <c r="EF45" s="11">
        <v>10</v>
      </c>
      <c r="EG45" s="11">
        <f t="shared" si="3"/>
        <v>104</v>
      </c>
      <c r="EK45" s="234" t="s">
        <v>30</v>
      </c>
      <c r="EL45" s="11">
        <v>59</v>
      </c>
      <c r="EM45" s="11">
        <v>0</v>
      </c>
      <c r="EN45" s="11">
        <v>16</v>
      </c>
      <c r="EO45" s="11">
        <v>0</v>
      </c>
      <c r="EP45" s="11">
        <v>0</v>
      </c>
      <c r="EQ45" s="11">
        <v>0</v>
      </c>
      <c r="ER45" s="11">
        <v>0</v>
      </c>
      <c r="ES45" s="11">
        <v>0</v>
      </c>
      <c r="ET45" s="11">
        <v>0</v>
      </c>
      <c r="EU45" s="11">
        <v>0</v>
      </c>
      <c r="EV45" s="11">
        <v>0</v>
      </c>
      <c r="EW45" s="11">
        <v>0</v>
      </c>
      <c r="EX45" s="11">
        <v>0</v>
      </c>
      <c r="EY45" s="11">
        <v>0</v>
      </c>
      <c r="EZ45" s="11">
        <v>0</v>
      </c>
      <c r="FA45" s="11">
        <v>0</v>
      </c>
      <c r="FB45" s="11">
        <v>0</v>
      </c>
      <c r="FC45" s="11">
        <v>0</v>
      </c>
      <c r="FD45" s="11">
        <v>0</v>
      </c>
      <c r="FE45" s="11">
        <v>0</v>
      </c>
      <c r="FF45" s="11">
        <v>17</v>
      </c>
      <c r="FG45" s="11">
        <v>0</v>
      </c>
      <c r="FH45" s="11">
        <v>0</v>
      </c>
      <c r="FI45" s="11">
        <f t="shared" si="4"/>
        <v>92</v>
      </c>
      <c r="FM45" s="234" t="s">
        <v>42</v>
      </c>
      <c r="FN45" s="11">
        <v>0</v>
      </c>
      <c r="FO45" s="11">
        <v>0</v>
      </c>
      <c r="FP45" s="11">
        <v>0</v>
      </c>
      <c r="FQ45" s="11">
        <v>0</v>
      </c>
      <c r="FR45" s="11">
        <v>0</v>
      </c>
      <c r="FS45" s="11">
        <v>0</v>
      </c>
      <c r="FT45" s="11">
        <v>0</v>
      </c>
      <c r="FU45" s="11">
        <v>0</v>
      </c>
      <c r="FV45" s="11">
        <v>0</v>
      </c>
      <c r="FW45" s="11">
        <v>0</v>
      </c>
      <c r="FX45" s="11">
        <v>0</v>
      </c>
      <c r="FY45" s="11">
        <v>0</v>
      </c>
      <c r="FZ45" s="11">
        <v>0</v>
      </c>
      <c r="GA45" s="11">
        <v>0</v>
      </c>
      <c r="GB45" s="11">
        <v>1</v>
      </c>
      <c r="GC45" s="11">
        <v>0</v>
      </c>
      <c r="GD45" s="11">
        <v>0</v>
      </c>
      <c r="GE45" s="11">
        <v>2</v>
      </c>
      <c r="GF45" s="11">
        <v>99</v>
      </c>
      <c r="GG45" s="11">
        <v>0</v>
      </c>
      <c r="GH45" s="11">
        <v>0</v>
      </c>
      <c r="GI45" s="11">
        <v>0</v>
      </c>
      <c r="GJ45" s="11">
        <v>0</v>
      </c>
      <c r="GK45" s="11">
        <v>0</v>
      </c>
      <c r="GL45" s="11">
        <v>0</v>
      </c>
      <c r="GM45" s="11">
        <f t="shared" si="5"/>
        <v>102</v>
      </c>
      <c r="GP45" s="234" t="s">
        <v>58</v>
      </c>
      <c r="GQ45" s="11">
        <v>45</v>
      </c>
      <c r="GR45" s="11">
        <v>0</v>
      </c>
      <c r="GS45" s="11">
        <v>43</v>
      </c>
      <c r="GT45" s="11">
        <v>0</v>
      </c>
      <c r="GU45" s="11">
        <v>0</v>
      </c>
      <c r="GV45" s="11">
        <v>0</v>
      </c>
      <c r="GW45" s="11">
        <v>0</v>
      </c>
      <c r="GX45" s="11">
        <v>1</v>
      </c>
      <c r="GY45" s="11">
        <v>3</v>
      </c>
      <c r="GZ45" s="11">
        <v>0</v>
      </c>
      <c r="HA45" s="11">
        <v>0</v>
      </c>
      <c r="HB45" s="11">
        <v>0</v>
      </c>
      <c r="HC45" s="11">
        <v>0</v>
      </c>
      <c r="HD45" s="11">
        <v>0</v>
      </c>
      <c r="HE45" s="11">
        <v>0</v>
      </c>
      <c r="HF45" s="11">
        <v>0</v>
      </c>
      <c r="HG45" s="11">
        <v>0</v>
      </c>
      <c r="HH45" s="11">
        <v>0</v>
      </c>
      <c r="HI45" s="11">
        <v>0</v>
      </c>
      <c r="HJ45" s="11">
        <v>0</v>
      </c>
      <c r="HK45" s="11">
        <v>17</v>
      </c>
      <c r="HL45" s="11">
        <v>0</v>
      </c>
      <c r="HM45" s="11">
        <v>0</v>
      </c>
      <c r="HN45" s="11">
        <f t="shared" si="6"/>
        <v>109</v>
      </c>
      <c r="HQ45" s="234" t="s">
        <v>56</v>
      </c>
      <c r="HR45" s="11">
        <v>20</v>
      </c>
      <c r="HS45" s="11">
        <v>0</v>
      </c>
      <c r="HT45" s="11">
        <v>16</v>
      </c>
      <c r="HU45" s="11">
        <v>0</v>
      </c>
      <c r="HV45" s="11">
        <v>0</v>
      </c>
      <c r="HW45" s="11">
        <v>0</v>
      </c>
      <c r="HX45" s="11">
        <v>0</v>
      </c>
      <c r="HY45" s="11">
        <v>0</v>
      </c>
      <c r="HZ45" s="11">
        <v>0</v>
      </c>
      <c r="IA45" s="11">
        <v>0</v>
      </c>
      <c r="IB45" s="11">
        <v>0</v>
      </c>
      <c r="IC45" s="11">
        <v>0</v>
      </c>
      <c r="ID45" s="11">
        <v>0</v>
      </c>
      <c r="IE45" s="11">
        <v>0</v>
      </c>
      <c r="IF45" s="11">
        <v>0</v>
      </c>
      <c r="IG45" s="11">
        <v>0</v>
      </c>
      <c r="IH45" s="11">
        <v>0</v>
      </c>
      <c r="II45" s="11">
        <v>0</v>
      </c>
      <c r="IJ45" s="11">
        <v>0</v>
      </c>
      <c r="IK45" s="11">
        <v>0</v>
      </c>
      <c r="IL45" s="11">
        <v>0</v>
      </c>
      <c r="IM45" s="11">
        <v>0</v>
      </c>
      <c r="IN45" s="11">
        <v>0</v>
      </c>
      <c r="IO45" s="11">
        <v>4</v>
      </c>
      <c r="IP45" s="11">
        <v>0</v>
      </c>
      <c r="IQ45" s="11">
        <v>0</v>
      </c>
      <c r="IR45" s="11">
        <v>8</v>
      </c>
      <c r="IS45" s="11">
        <f t="shared" si="7"/>
        <v>48</v>
      </c>
      <c r="IV45" s="234" t="s">
        <v>38</v>
      </c>
      <c r="IW45" s="11">
        <v>53</v>
      </c>
      <c r="IX45" s="11">
        <v>2248</v>
      </c>
      <c r="IY45" s="11">
        <v>996</v>
      </c>
      <c r="IZ45" s="11">
        <v>0</v>
      </c>
      <c r="JA45" s="11">
        <v>0</v>
      </c>
      <c r="JB45" s="11">
        <v>0</v>
      </c>
      <c r="JC45" s="11">
        <v>0</v>
      </c>
      <c r="JD45" s="11">
        <v>0</v>
      </c>
      <c r="JE45" s="11">
        <v>0</v>
      </c>
      <c r="JF45" s="11">
        <v>0</v>
      </c>
      <c r="JG45" s="11">
        <v>0</v>
      </c>
      <c r="JH45" s="11">
        <v>0</v>
      </c>
      <c r="JI45" s="11">
        <v>0</v>
      </c>
      <c r="JJ45" s="11">
        <v>0</v>
      </c>
      <c r="JK45" s="11">
        <v>0</v>
      </c>
      <c r="JL45" s="11">
        <v>0</v>
      </c>
      <c r="JM45" s="11">
        <v>0</v>
      </c>
      <c r="JN45" s="11">
        <v>0</v>
      </c>
      <c r="JO45" s="11">
        <v>0</v>
      </c>
      <c r="JP45" s="11">
        <v>0</v>
      </c>
      <c r="JQ45" s="11">
        <v>0</v>
      </c>
      <c r="JR45" s="11">
        <v>0</v>
      </c>
      <c r="JS45" s="11">
        <v>0</v>
      </c>
      <c r="JT45" s="11">
        <v>0</v>
      </c>
      <c r="JU45" s="11">
        <v>1</v>
      </c>
      <c r="JV45" s="11">
        <f t="shared" si="8"/>
        <v>3298</v>
      </c>
    </row>
    <row r="46" spans="1:282" x14ac:dyDescent="0.25">
      <c r="A46" s="17" t="s">
        <v>56</v>
      </c>
      <c r="B46" s="230">
        <v>13</v>
      </c>
      <c r="C46" s="230">
        <v>0</v>
      </c>
      <c r="D46" s="230">
        <v>93</v>
      </c>
      <c r="E46" s="230">
        <v>0</v>
      </c>
      <c r="F46" s="230">
        <v>0</v>
      </c>
      <c r="G46" s="230">
        <v>0</v>
      </c>
      <c r="H46" s="230">
        <v>0</v>
      </c>
      <c r="I46" s="230">
        <v>0</v>
      </c>
      <c r="J46" s="230">
        <v>0</v>
      </c>
      <c r="K46" s="230">
        <v>0</v>
      </c>
      <c r="L46" s="230">
        <v>0</v>
      </c>
      <c r="M46" s="230">
        <v>0</v>
      </c>
      <c r="N46" s="230">
        <v>0</v>
      </c>
      <c r="O46" s="230">
        <v>0</v>
      </c>
      <c r="P46" s="230">
        <v>0</v>
      </c>
      <c r="Q46" s="230">
        <v>0</v>
      </c>
      <c r="R46" s="230">
        <v>0</v>
      </c>
      <c r="S46" s="230">
        <v>0</v>
      </c>
      <c r="T46" s="230">
        <v>0</v>
      </c>
      <c r="U46" s="230">
        <v>0</v>
      </c>
      <c r="V46" s="230">
        <v>0</v>
      </c>
      <c r="W46" s="230">
        <v>0</v>
      </c>
      <c r="X46" s="230">
        <v>0</v>
      </c>
      <c r="Y46" s="230">
        <v>0</v>
      </c>
      <c r="Z46" s="230">
        <v>3</v>
      </c>
      <c r="AA46" s="233">
        <f t="shared" si="0"/>
        <v>109</v>
      </c>
      <c r="AC46" s="234" t="s">
        <v>56</v>
      </c>
      <c r="AD46" s="11">
        <v>24</v>
      </c>
      <c r="AE46" s="11">
        <v>0</v>
      </c>
      <c r="AF46" s="11">
        <v>70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1</v>
      </c>
      <c r="AZ46" s="11">
        <v>0</v>
      </c>
      <c r="BA46" s="11">
        <v>0</v>
      </c>
      <c r="BB46" s="11">
        <v>2</v>
      </c>
      <c r="BC46" s="11">
        <v>97</v>
      </c>
      <c r="BE46" s="234" t="s">
        <v>58</v>
      </c>
      <c r="BF46" s="11">
        <v>34</v>
      </c>
      <c r="BG46" s="11">
        <v>0</v>
      </c>
      <c r="BH46" s="11">
        <v>57</v>
      </c>
      <c r="BI46" s="11">
        <v>0</v>
      </c>
      <c r="BJ46" s="11">
        <v>0</v>
      </c>
      <c r="BK46" s="11">
        <v>0</v>
      </c>
      <c r="BL46" s="11">
        <v>23</v>
      </c>
      <c r="BM46" s="11">
        <v>3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12</v>
      </c>
      <c r="BZ46" s="11">
        <v>0</v>
      </c>
      <c r="CA46" s="11">
        <v>0</v>
      </c>
      <c r="CB46" s="11">
        <f t="shared" si="1"/>
        <v>129</v>
      </c>
      <c r="CC46" s="325"/>
      <c r="CD46" s="325"/>
      <c r="CE46" s="325"/>
      <c r="CG46" s="234" t="s">
        <v>56</v>
      </c>
      <c r="CH46" s="11">
        <v>26</v>
      </c>
      <c r="CI46" s="11">
        <v>0</v>
      </c>
      <c r="CJ46" s="11">
        <v>42</v>
      </c>
      <c r="CK46" s="11">
        <v>0</v>
      </c>
      <c r="CL46" s="11">
        <v>0</v>
      </c>
      <c r="CM46" s="11">
        <v>0</v>
      </c>
      <c r="CN46" s="11">
        <v>0</v>
      </c>
      <c r="CO46" s="11">
        <v>0</v>
      </c>
      <c r="CP46" s="11">
        <v>0</v>
      </c>
      <c r="CQ46" s="11">
        <v>0</v>
      </c>
      <c r="CR46" s="11">
        <v>0</v>
      </c>
      <c r="CS46" s="11">
        <v>0</v>
      </c>
      <c r="CT46" s="11">
        <v>0</v>
      </c>
      <c r="CU46" s="11">
        <v>0</v>
      </c>
      <c r="CV46" s="11">
        <v>0</v>
      </c>
      <c r="CW46" s="11">
        <v>0</v>
      </c>
      <c r="CX46" s="11">
        <v>0</v>
      </c>
      <c r="CY46" s="11">
        <v>0</v>
      </c>
      <c r="CZ46" s="11">
        <v>0</v>
      </c>
      <c r="DA46" s="11">
        <v>0</v>
      </c>
      <c r="DB46" s="11">
        <v>2</v>
      </c>
      <c r="DC46" s="11">
        <v>0</v>
      </c>
      <c r="DD46" s="11">
        <v>4</v>
      </c>
      <c r="DE46" s="11">
        <f t="shared" si="2"/>
        <v>74</v>
      </c>
      <c r="DI46" s="234" t="s">
        <v>58</v>
      </c>
      <c r="DJ46" s="11">
        <v>26</v>
      </c>
      <c r="DK46" s="11">
        <v>1</v>
      </c>
      <c r="DL46" s="11">
        <v>56</v>
      </c>
      <c r="DM46" s="11">
        <v>0</v>
      </c>
      <c r="DN46" s="11">
        <v>0</v>
      </c>
      <c r="DO46" s="11">
        <v>0</v>
      </c>
      <c r="DP46" s="11">
        <v>1</v>
      </c>
      <c r="DQ46" s="11">
        <v>1</v>
      </c>
      <c r="DR46" s="11">
        <v>1</v>
      </c>
      <c r="DS46" s="11">
        <v>0</v>
      </c>
      <c r="DT46" s="11">
        <v>0</v>
      </c>
      <c r="DU46" s="11">
        <v>0</v>
      </c>
      <c r="DV46" s="11">
        <v>0</v>
      </c>
      <c r="DW46" s="11">
        <v>0</v>
      </c>
      <c r="DX46" s="11">
        <v>0</v>
      </c>
      <c r="DY46" s="11">
        <v>0</v>
      </c>
      <c r="DZ46" s="11">
        <v>0</v>
      </c>
      <c r="EA46" s="11">
        <v>0</v>
      </c>
      <c r="EB46" s="11">
        <v>0</v>
      </c>
      <c r="EC46" s="11">
        <v>0</v>
      </c>
      <c r="ED46" s="11">
        <v>12</v>
      </c>
      <c r="EE46" s="11">
        <v>0</v>
      </c>
      <c r="EF46" s="11">
        <v>0</v>
      </c>
      <c r="EG46" s="11">
        <f t="shared" si="3"/>
        <v>98</v>
      </c>
      <c r="EK46" s="234" t="s">
        <v>58</v>
      </c>
      <c r="EL46" s="11">
        <v>7</v>
      </c>
      <c r="EM46" s="11">
        <v>0</v>
      </c>
      <c r="EN46" s="11">
        <v>63</v>
      </c>
      <c r="EO46" s="11">
        <v>0</v>
      </c>
      <c r="EP46" s="11">
        <v>1</v>
      </c>
      <c r="EQ46" s="11">
        <v>0</v>
      </c>
      <c r="ER46" s="11">
        <v>0</v>
      </c>
      <c r="ES46" s="11">
        <v>0</v>
      </c>
      <c r="ET46" s="11">
        <v>0</v>
      </c>
      <c r="EU46" s="11">
        <v>0</v>
      </c>
      <c r="EV46" s="11">
        <v>0</v>
      </c>
      <c r="EW46" s="11">
        <v>0</v>
      </c>
      <c r="EX46" s="11">
        <v>0</v>
      </c>
      <c r="EY46" s="11">
        <v>0</v>
      </c>
      <c r="EZ46" s="11">
        <v>0</v>
      </c>
      <c r="FA46" s="11">
        <v>0</v>
      </c>
      <c r="FB46" s="11">
        <v>0</v>
      </c>
      <c r="FC46" s="11">
        <v>0</v>
      </c>
      <c r="FD46" s="11">
        <v>0</v>
      </c>
      <c r="FE46" s="11">
        <v>0</v>
      </c>
      <c r="FF46" s="11">
        <v>18</v>
      </c>
      <c r="FG46" s="11">
        <v>0</v>
      </c>
      <c r="FH46" s="11">
        <v>0</v>
      </c>
      <c r="FI46" s="11">
        <f t="shared" si="4"/>
        <v>89</v>
      </c>
      <c r="FM46" s="234" t="s">
        <v>30</v>
      </c>
      <c r="FN46" s="11">
        <v>50</v>
      </c>
      <c r="FO46" s="11">
        <v>0</v>
      </c>
      <c r="FP46" s="11">
        <v>21</v>
      </c>
      <c r="FQ46" s="11">
        <v>0</v>
      </c>
      <c r="FR46" s="11">
        <v>0</v>
      </c>
      <c r="FS46" s="11">
        <v>0</v>
      </c>
      <c r="FT46" s="11">
        <v>0</v>
      </c>
      <c r="FU46" s="11">
        <v>1</v>
      </c>
      <c r="FV46" s="11">
        <v>0</v>
      </c>
      <c r="FW46" s="11">
        <v>0</v>
      </c>
      <c r="FX46" s="11">
        <v>0</v>
      </c>
      <c r="FY46" s="11">
        <v>0</v>
      </c>
      <c r="FZ46" s="11">
        <v>0</v>
      </c>
      <c r="GA46" s="11">
        <v>0</v>
      </c>
      <c r="GB46" s="11">
        <v>0</v>
      </c>
      <c r="GC46" s="11">
        <v>0</v>
      </c>
      <c r="GD46" s="11">
        <v>0</v>
      </c>
      <c r="GE46" s="11">
        <v>0</v>
      </c>
      <c r="GF46" s="11">
        <v>0</v>
      </c>
      <c r="GG46" s="11">
        <v>0</v>
      </c>
      <c r="GH46" s="11">
        <v>0</v>
      </c>
      <c r="GI46" s="11">
        <v>16</v>
      </c>
      <c r="GJ46" s="11">
        <v>0</v>
      </c>
      <c r="GK46" s="11">
        <v>0</v>
      </c>
      <c r="GL46" s="11">
        <v>0</v>
      </c>
      <c r="GM46" s="11">
        <f t="shared" si="5"/>
        <v>88</v>
      </c>
      <c r="GP46" s="234" t="s">
        <v>30</v>
      </c>
      <c r="GQ46" s="11">
        <v>44</v>
      </c>
      <c r="GR46" s="11">
        <v>0</v>
      </c>
      <c r="GS46" s="11">
        <v>28</v>
      </c>
      <c r="GT46" s="11">
        <v>0</v>
      </c>
      <c r="GU46" s="11">
        <v>1</v>
      </c>
      <c r="GV46" s="11">
        <v>0</v>
      </c>
      <c r="GW46" s="11">
        <v>0</v>
      </c>
      <c r="GX46" s="11">
        <v>0</v>
      </c>
      <c r="GY46" s="11">
        <v>0</v>
      </c>
      <c r="GZ46" s="11">
        <v>0</v>
      </c>
      <c r="HA46" s="11">
        <v>0</v>
      </c>
      <c r="HB46" s="11">
        <v>0</v>
      </c>
      <c r="HC46" s="11">
        <v>0</v>
      </c>
      <c r="HD46" s="11">
        <v>0</v>
      </c>
      <c r="HE46" s="11">
        <v>0</v>
      </c>
      <c r="HF46" s="11">
        <v>0</v>
      </c>
      <c r="HG46" s="11">
        <v>0</v>
      </c>
      <c r="HH46" s="11">
        <v>0</v>
      </c>
      <c r="HI46" s="11">
        <v>0</v>
      </c>
      <c r="HJ46" s="11">
        <v>0</v>
      </c>
      <c r="HK46" s="11">
        <v>31</v>
      </c>
      <c r="HL46" s="11">
        <v>0</v>
      </c>
      <c r="HM46" s="11">
        <v>0</v>
      </c>
      <c r="HN46" s="11">
        <f t="shared" si="6"/>
        <v>104</v>
      </c>
      <c r="HQ46" s="234" t="s">
        <v>58</v>
      </c>
      <c r="HR46" s="11">
        <v>39</v>
      </c>
      <c r="HS46" s="11">
        <v>0</v>
      </c>
      <c r="HT46" s="11">
        <v>44</v>
      </c>
      <c r="HU46" s="11">
        <v>0</v>
      </c>
      <c r="HV46" s="11">
        <v>0</v>
      </c>
      <c r="HW46" s="11">
        <v>0</v>
      </c>
      <c r="HX46" s="11">
        <v>0</v>
      </c>
      <c r="HY46" s="11">
        <v>0</v>
      </c>
      <c r="HZ46" s="11">
        <v>4</v>
      </c>
      <c r="IA46" s="11">
        <v>0</v>
      </c>
      <c r="IB46" s="11">
        <v>0</v>
      </c>
      <c r="IC46" s="11">
        <v>0</v>
      </c>
      <c r="ID46" s="11">
        <v>0</v>
      </c>
      <c r="IE46" s="11">
        <v>0</v>
      </c>
      <c r="IF46" s="11">
        <v>0</v>
      </c>
      <c r="IG46" s="11">
        <v>0</v>
      </c>
      <c r="IH46" s="11">
        <v>0</v>
      </c>
      <c r="II46" s="11">
        <v>0</v>
      </c>
      <c r="IJ46" s="11">
        <v>0</v>
      </c>
      <c r="IK46" s="11">
        <v>0</v>
      </c>
      <c r="IL46" s="11">
        <v>0</v>
      </c>
      <c r="IM46" s="11">
        <v>0</v>
      </c>
      <c r="IN46" s="11">
        <v>0</v>
      </c>
      <c r="IO46" s="11">
        <v>14</v>
      </c>
      <c r="IP46" s="11">
        <v>1</v>
      </c>
      <c r="IQ46" s="11">
        <v>0</v>
      </c>
      <c r="IR46" s="11">
        <v>0</v>
      </c>
      <c r="IS46" s="11">
        <f t="shared" si="7"/>
        <v>102</v>
      </c>
      <c r="IV46" s="234" t="s">
        <v>56</v>
      </c>
      <c r="IW46" s="11">
        <v>233</v>
      </c>
      <c r="IX46" s="11">
        <v>1</v>
      </c>
      <c r="IY46" s="11">
        <v>503</v>
      </c>
      <c r="IZ46" s="11">
        <v>1</v>
      </c>
      <c r="JA46" s="11">
        <v>0</v>
      </c>
      <c r="JB46" s="11">
        <v>0</v>
      </c>
      <c r="JC46" s="11">
        <v>0</v>
      </c>
      <c r="JD46" s="11">
        <v>0</v>
      </c>
      <c r="JE46" s="11">
        <v>0</v>
      </c>
      <c r="JF46" s="11">
        <v>0</v>
      </c>
      <c r="JG46" s="11">
        <v>0</v>
      </c>
      <c r="JH46" s="11">
        <v>0</v>
      </c>
      <c r="JI46" s="11">
        <v>0</v>
      </c>
      <c r="JJ46" s="11">
        <v>0</v>
      </c>
      <c r="JK46" s="11">
        <v>0</v>
      </c>
      <c r="JL46" s="11">
        <v>0</v>
      </c>
      <c r="JM46" s="11">
        <v>0</v>
      </c>
      <c r="JN46" s="11">
        <v>0</v>
      </c>
      <c r="JO46" s="11">
        <v>0</v>
      </c>
      <c r="JP46" s="11">
        <v>0</v>
      </c>
      <c r="JQ46" s="11">
        <v>0</v>
      </c>
      <c r="JR46" s="11">
        <v>0</v>
      </c>
      <c r="JS46" s="11">
        <v>41</v>
      </c>
      <c r="JT46" s="11">
        <v>0</v>
      </c>
      <c r="JU46" s="11">
        <v>66</v>
      </c>
      <c r="JV46" s="11">
        <f t="shared" si="8"/>
        <v>845</v>
      </c>
    </row>
    <row r="47" spans="1:282" x14ac:dyDescent="0.25">
      <c r="A47" s="17" t="s">
        <v>58</v>
      </c>
      <c r="B47" s="230">
        <v>19</v>
      </c>
      <c r="C47" s="230">
        <v>1</v>
      </c>
      <c r="D47" s="230">
        <v>41</v>
      </c>
      <c r="E47" s="230">
        <v>0</v>
      </c>
      <c r="F47" s="230">
        <v>0</v>
      </c>
      <c r="G47" s="230">
        <v>0</v>
      </c>
      <c r="H47" s="230">
        <v>0</v>
      </c>
      <c r="I47" s="230">
        <v>0</v>
      </c>
      <c r="J47" s="230">
        <v>1</v>
      </c>
      <c r="K47" s="230">
        <v>0</v>
      </c>
      <c r="L47" s="230">
        <v>0</v>
      </c>
      <c r="M47" s="230">
        <v>0</v>
      </c>
      <c r="N47" s="230">
        <v>0</v>
      </c>
      <c r="O47" s="230">
        <v>0</v>
      </c>
      <c r="P47" s="230">
        <v>0</v>
      </c>
      <c r="Q47" s="230">
        <v>0</v>
      </c>
      <c r="R47" s="230">
        <v>0</v>
      </c>
      <c r="S47" s="230">
        <v>0</v>
      </c>
      <c r="T47" s="230">
        <v>0</v>
      </c>
      <c r="U47" s="230">
        <v>0</v>
      </c>
      <c r="V47" s="230">
        <v>0</v>
      </c>
      <c r="W47" s="230">
        <v>13</v>
      </c>
      <c r="X47" s="230">
        <v>0</v>
      </c>
      <c r="Y47" s="230">
        <v>0</v>
      </c>
      <c r="Z47" s="230">
        <v>0</v>
      </c>
      <c r="AA47" s="233">
        <f t="shared" si="0"/>
        <v>75</v>
      </c>
      <c r="AC47" s="234" t="s">
        <v>58</v>
      </c>
      <c r="AD47" s="11">
        <v>23</v>
      </c>
      <c r="AE47" s="11">
        <v>0</v>
      </c>
      <c r="AF47" s="11">
        <v>43</v>
      </c>
      <c r="AG47" s="11">
        <v>0</v>
      </c>
      <c r="AH47" s="11">
        <v>1</v>
      </c>
      <c r="AI47" s="11">
        <v>0</v>
      </c>
      <c r="AJ47" s="11">
        <v>0</v>
      </c>
      <c r="AK47" s="11">
        <v>0</v>
      </c>
      <c r="AL47" s="11">
        <v>2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10</v>
      </c>
      <c r="AZ47" s="11">
        <v>0</v>
      </c>
      <c r="BA47" s="11">
        <v>0</v>
      </c>
      <c r="BB47" s="11">
        <v>0</v>
      </c>
      <c r="BC47" s="11">
        <v>79</v>
      </c>
      <c r="BE47" s="234" t="s">
        <v>32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766</v>
      </c>
      <c r="BQ47" s="11">
        <v>25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11">
        <v>0</v>
      </c>
      <c r="CA47" s="11">
        <v>1</v>
      </c>
      <c r="CB47" s="11">
        <f t="shared" si="1"/>
        <v>792</v>
      </c>
      <c r="CC47" s="325"/>
      <c r="CD47" s="325"/>
      <c r="CE47" s="325"/>
      <c r="CG47" s="234" t="s">
        <v>58</v>
      </c>
      <c r="CH47" s="11">
        <v>20</v>
      </c>
      <c r="CI47" s="11">
        <v>0</v>
      </c>
      <c r="CJ47" s="11">
        <v>31</v>
      </c>
      <c r="CK47" s="11">
        <v>0</v>
      </c>
      <c r="CL47" s="11">
        <v>0</v>
      </c>
      <c r="CM47" s="11">
        <v>0</v>
      </c>
      <c r="CN47" s="11">
        <v>0</v>
      </c>
      <c r="CO47" s="11">
        <v>0</v>
      </c>
      <c r="CP47" s="11">
        <v>4</v>
      </c>
      <c r="CQ47" s="11">
        <v>0</v>
      </c>
      <c r="CR47" s="11">
        <v>0</v>
      </c>
      <c r="CS47" s="11">
        <v>0</v>
      </c>
      <c r="CT47" s="11">
        <v>0</v>
      </c>
      <c r="CU47" s="11">
        <v>0</v>
      </c>
      <c r="CV47" s="11">
        <v>0</v>
      </c>
      <c r="CW47" s="11">
        <v>0</v>
      </c>
      <c r="CX47" s="11">
        <v>0</v>
      </c>
      <c r="CY47" s="11">
        <v>0</v>
      </c>
      <c r="CZ47" s="11">
        <v>0</v>
      </c>
      <c r="DA47" s="11">
        <v>0</v>
      </c>
      <c r="DB47" s="11">
        <v>27</v>
      </c>
      <c r="DC47" s="11">
        <v>0</v>
      </c>
      <c r="DD47" s="11">
        <v>0</v>
      </c>
      <c r="DE47" s="11">
        <f t="shared" si="2"/>
        <v>82</v>
      </c>
      <c r="DI47" s="234" t="s">
        <v>32</v>
      </c>
      <c r="DJ47" s="11">
        <v>0</v>
      </c>
      <c r="DK47" s="11">
        <v>0</v>
      </c>
      <c r="DL47" s="11">
        <v>0</v>
      </c>
      <c r="DM47" s="11">
        <v>1</v>
      </c>
      <c r="DN47" s="11">
        <v>0</v>
      </c>
      <c r="DO47" s="11">
        <v>0</v>
      </c>
      <c r="DP47" s="11">
        <v>13</v>
      </c>
      <c r="DQ47" s="11">
        <v>0</v>
      </c>
      <c r="DR47" s="11">
        <v>0</v>
      </c>
      <c r="DS47" s="11">
        <v>0</v>
      </c>
      <c r="DT47" s="11">
        <v>5</v>
      </c>
      <c r="DU47" s="11">
        <v>709</v>
      </c>
      <c r="DV47" s="11">
        <v>43</v>
      </c>
      <c r="DW47" s="11">
        <v>0</v>
      </c>
      <c r="DX47" s="11">
        <v>0</v>
      </c>
      <c r="DY47" s="11">
        <v>0</v>
      </c>
      <c r="DZ47" s="11">
        <v>0</v>
      </c>
      <c r="EA47" s="11">
        <v>0</v>
      </c>
      <c r="EB47" s="11">
        <v>0</v>
      </c>
      <c r="EC47" s="11">
        <v>0</v>
      </c>
      <c r="ED47" s="11">
        <v>0</v>
      </c>
      <c r="EE47" s="11">
        <v>0</v>
      </c>
      <c r="EF47" s="11">
        <v>1</v>
      </c>
      <c r="EG47" s="11">
        <f t="shared" si="3"/>
        <v>772</v>
      </c>
      <c r="EK47" s="234" t="s">
        <v>56</v>
      </c>
      <c r="EL47" s="11">
        <v>20</v>
      </c>
      <c r="EM47" s="11">
        <v>0</v>
      </c>
      <c r="EN47" s="11">
        <v>46</v>
      </c>
      <c r="EO47" s="11">
        <v>1</v>
      </c>
      <c r="EP47" s="11">
        <v>0</v>
      </c>
      <c r="EQ47" s="11">
        <v>0</v>
      </c>
      <c r="ER47" s="11">
        <v>0</v>
      </c>
      <c r="ES47" s="11">
        <v>0</v>
      </c>
      <c r="ET47" s="11">
        <v>0</v>
      </c>
      <c r="EU47" s="11">
        <v>0</v>
      </c>
      <c r="EV47" s="11">
        <v>0</v>
      </c>
      <c r="EW47" s="11">
        <v>0</v>
      </c>
      <c r="EX47" s="11">
        <v>0</v>
      </c>
      <c r="EY47" s="11">
        <v>0</v>
      </c>
      <c r="EZ47" s="11">
        <v>0</v>
      </c>
      <c r="FA47" s="11">
        <v>0</v>
      </c>
      <c r="FB47" s="11">
        <v>0</v>
      </c>
      <c r="FC47" s="11">
        <v>0</v>
      </c>
      <c r="FD47" s="11">
        <v>0</v>
      </c>
      <c r="FE47" s="11">
        <v>0</v>
      </c>
      <c r="FF47" s="11">
        <v>9</v>
      </c>
      <c r="FG47" s="11">
        <v>0</v>
      </c>
      <c r="FH47" s="11">
        <v>8</v>
      </c>
      <c r="FI47" s="11">
        <f t="shared" si="4"/>
        <v>84</v>
      </c>
      <c r="FM47" s="234" t="s">
        <v>48</v>
      </c>
      <c r="FN47" s="11">
        <v>0</v>
      </c>
      <c r="FO47" s="11">
        <v>0</v>
      </c>
      <c r="FP47" s="11">
        <v>0</v>
      </c>
      <c r="FQ47" s="11">
        <v>1</v>
      </c>
      <c r="FR47" s="11">
        <v>0</v>
      </c>
      <c r="FS47" s="11">
        <v>0</v>
      </c>
      <c r="FT47" s="11">
        <v>2</v>
      </c>
      <c r="FU47" s="11">
        <v>0</v>
      </c>
      <c r="FV47" s="11">
        <v>0</v>
      </c>
      <c r="FW47" s="11">
        <v>2</v>
      </c>
      <c r="FX47" s="11">
        <v>0</v>
      </c>
      <c r="FY47" s="11">
        <v>51</v>
      </c>
      <c r="FZ47" s="11">
        <v>25</v>
      </c>
      <c r="GA47" s="11">
        <v>0</v>
      </c>
      <c r="GB47" s="11">
        <v>0</v>
      </c>
      <c r="GC47" s="11">
        <v>0</v>
      </c>
      <c r="GD47" s="11">
        <v>0</v>
      </c>
      <c r="GE47" s="11">
        <v>0</v>
      </c>
      <c r="GF47" s="11">
        <v>0</v>
      </c>
      <c r="GG47" s="11">
        <v>0</v>
      </c>
      <c r="GH47" s="11">
        <v>0</v>
      </c>
      <c r="GI47" s="11">
        <v>0</v>
      </c>
      <c r="GJ47" s="11">
        <v>0</v>
      </c>
      <c r="GK47" s="11">
        <v>0</v>
      </c>
      <c r="GL47" s="11">
        <v>0</v>
      </c>
      <c r="GM47" s="11">
        <f t="shared" si="5"/>
        <v>81</v>
      </c>
      <c r="GP47" s="234" t="s">
        <v>53</v>
      </c>
      <c r="GQ47" s="11">
        <v>52</v>
      </c>
      <c r="GR47" s="11">
        <v>0</v>
      </c>
      <c r="GS47" s="11">
        <v>30</v>
      </c>
      <c r="GT47" s="11">
        <v>0</v>
      </c>
      <c r="GU47" s="11">
        <v>0</v>
      </c>
      <c r="GV47" s="11">
        <v>0</v>
      </c>
      <c r="GW47" s="11">
        <v>0</v>
      </c>
      <c r="GX47" s="11">
        <v>1</v>
      </c>
      <c r="GY47" s="11">
        <v>0</v>
      </c>
      <c r="GZ47" s="11">
        <v>0</v>
      </c>
      <c r="HA47" s="11">
        <v>0</v>
      </c>
      <c r="HB47" s="11">
        <v>0</v>
      </c>
      <c r="HC47" s="11">
        <v>0</v>
      </c>
      <c r="HD47" s="11">
        <v>0</v>
      </c>
      <c r="HE47" s="11">
        <v>0</v>
      </c>
      <c r="HF47" s="11">
        <v>0</v>
      </c>
      <c r="HG47" s="11">
        <v>0</v>
      </c>
      <c r="HH47" s="11">
        <v>0</v>
      </c>
      <c r="HI47" s="11">
        <v>0</v>
      </c>
      <c r="HJ47" s="11">
        <v>0</v>
      </c>
      <c r="HK47" s="11">
        <v>3</v>
      </c>
      <c r="HL47" s="11">
        <v>0</v>
      </c>
      <c r="HM47" s="11">
        <v>0</v>
      </c>
      <c r="HN47" s="11">
        <f t="shared" si="6"/>
        <v>86</v>
      </c>
      <c r="HQ47" s="234" t="s">
        <v>32</v>
      </c>
      <c r="HR47" s="11">
        <v>0</v>
      </c>
      <c r="HS47" s="11">
        <v>0</v>
      </c>
      <c r="HT47" s="11">
        <v>0</v>
      </c>
      <c r="HU47" s="11">
        <v>3</v>
      </c>
      <c r="HV47" s="11">
        <v>0</v>
      </c>
      <c r="HW47" s="11">
        <v>0</v>
      </c>
      <c r="HX47" s="11">
        <v>12</v>
      </c>
      <c r="HY47" s="11">
        <v>0</v>
      </c>
      <c r="HZ47" s="11">
        <v>0</v>
      </c>
      <c r="IA47" s="11">
        <v>0</v>
      </c>
      <c r="IB47" s="11">
        <v>0</v>
      </c>
      <c r="IC47" s="11">
        <v>0</v>
      </c>
      <c r="ID47" s="11">
        <v>355</v>
      </c>
      <c r="IE47" s="11">
        <v>0</v>
      </c>
      <c r="IF47" s="11">
        <v>31</v>
      </c>
      <c r="IG47" s="11">
        <v>0</v>
      </c>
      <c r="IH47" s="11">
        <v>0</v>
      </c>
      <c r="II47" s="11">
        <v>0</v>
      </c>
      <c r="IJ47" s="11">
        <v>0</v>
      </c>
      <c r="IK47" s="11">
        <v>0</v>
      </c>
      <c r="IL47" s="11">
        <v>0</v>
      </c>
      <c r="IM47" s="11">
        <v>0</v>
      </c>
      <c r="IN47" s="11">
        <v>0</v>
      </c>
      <c r="IO47" s="11">
        <v>0</v>
      </c>
      <c r="IP47" s="11">
        <v>2</v>
      </c>
      <c r="IQ47" s="11">
        <v>0</v>
      </c>
      <c r="IR47" s="11">
        <v>5</v>
      </c>
      <c r="IS47" s="11">
        <f t="shared" si="7"/>
        <v>408</v>
      </c>
      <c r="IV47" s="234" t="s">
        <v>58</v>
      </c>
      <c r="IW47" s="11">
        <v>289</v>
      </c>
      <c r="IX47" s="11">
        <v>2</v>
      </c>
      <c r="IY47" s="11">
        <v>495</v>
      </c>
      <c r="IZ47" s="11">
        <v>0</v>
      </c>
      <c r="JA47" s="11">
        <v>3</v>
      </c>
      <c r="JB47" s="11">
        <v>0</v>
      </c>
      <c r="JC47" s="11">
        <v>1</v>
      </c>
      <c r="JD47" s="11">
        <v>26</v>
      </c>
      <c r="JE47" s="11">
        <v>26</v>
      </c>
      <c r="JF47" s="11">
        <v>0</v>
      </c>
      <c r="JG47" s="11">
        <v>0</v>
      </c>
      <c r="JH47" s="11">
        <v>0</v>
      </c>
      <c r="JI47" s="11">
        <v>0</v>
      </c>
      <c r="JJ47" s="11">
        <v>0</v>
      </c>
      <c r="JK47" s="11">
        <v>0</v>
      </c>
      <c r="JL47" s="11">
        <v>0</v>
      </c>
      <c r="JM47" s="11">
        <v>0</v>
      </c>
      <c r="JN47" s="11">
        <v>0</v>
      </c>
      <c r="JO47" s="11">
        <v>0</v>
      </c>
      <c r="JP47" s="11">
        <v>0</v>
      </c>
      <c r="JQ47" s="11">
        <v>0</v>
      </c>
      <c r="JR47" s="11">
        <v>0</v>
      </c>
      <c r="JS47" s="11">
        <v>147</v>
      </c>
      <c r="JT47" s="11">
        <v>1</v>
      </c>
      <c r="JU47" s="11">
        <v>0</v>
      </c>
      <c r="JV47" s="11">
        <f t="shared" si="8"/>
        <v>990</v>
      </c>
    </row>
    <row r="48" spans="1:282" x14ac:dyDescent="0.25">
      <c r="A48" s="17" t="s">
        <v>32</v>
      </c>
      <c r="B48" s="230">
        <v>0</v>
      </c>
      <c r="C48" s="230">
        <v>0</v>
      </c>
      <c r="D48" s="230">
        <v>0</v>
      </c>
      <c r="E48" s="230">
        <v>1</v>
      </c>
      <c r="F48" s="230">
        <v>0</v>
      </c>
      <c r="G48" s="230">
        <v>0</v>
      </c>
      <c r="H48" s="230">
        <v>13</v>
      </c>
      <c r="I48" s="230">
        <v>0</v>
      </c>
      <c r="J48" s="230">
        <v>0</v>
      </c>
      <c r="K48" s="230">
        <v>0</v>
      </c>
      <c r="L48" s="230">
        <v>0</v>
      </c>
      <c r="M48" s="230">
        <v>614</v>
      </c>
      <c r="N48" s="230">
        <v>25</v>
      </c>
      <c r="O48" s="230">
        <v>0</v>
      </c>
      <c r="P48" s="230">
        <v>0</v>
      </c>
      <c r="Q48" s="230">
        <v>0</v>
      </c>
      <c r="R48" s="230">
        <v>0</v>
      </c>
      <c r="S48" s="230">
        <v>0</v>
      </c>
      <c r="T48" s="230">
        <v>1</v>
      </c>
      <c r="U48" s="230">
        <v>0</v>
      </c>
      <c r="V48" s="230">
        <v>0</v>
      </c>
      <c r="W48" s="230">
        <v>0</v>
      </c>
      <c r="X48" s="230">
        <v>1</v>
      </c>
      <c r="Y48" s="230">
        <v>0</v>
      </c>
      <c r="Z48" s="230">
        <v>0</v>
      </c>
      <c r="AA48" s="233">
        <f t="shared" si="0"/>
        <v>655</v>
      </c>
      <c r="AC48" s="234" t="s">
        <v>32</v>
      </c>
      <c r="AD48" s="11">
        <v>0</v>
      </c>
      <c r="AE48" s="11">
        <v>0</v>
      </c>
      <c r="AF48" s="11">
        <v>0</v>
      </c>
      <c r="AG48" s="11">
        <v>3</v>
      </c>
      <c r="AH48" s="11">
        <v>0</v>
      </c>
      <c r="AI48" s="11">
        <v>0</v>
      </c>
      <c r="AJ48" s="11">
        <v>7</v>
      </c>
      <c r="AK48" s="11">
        <v>0</v>
      </c>
      <c r="AL48" s="11">
        <v>0</v>
      </c>
      <c r="AM48" s="11">
        <v>0</v>
      </c>
      <c r="AN48" s="11">
        <v>0</v>
      </c>
      <c r="AO48" s="11">
        <v>676</v>
      </c>
      <c r="AP48" s="11">
        <v>21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1</v>
      </c>
      <c r="BA48" s="11">
        <v>0</v>
      </c>
      <c r="BB48" s="11">
        <v>0</v>
      </c>
      <c r="BC48" s="11">
        <v>708</v>
      </c>
      <c r="BE48" s="234" t="s">
        <v>61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5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f t="shared" si="1"/>
        <v>5</v>
      </c>
      <c r="CC48" s="325"/>
      <c r="CD48" s="325"/>
      <c r="CE48" s="325"/>
      <c r="CG48" s="234" t="s">
        <v>32</v>
      </c>
      <c r="CH48" s="11">
        <v>0</v>
      </c>
      <c r="CI48" s="11">
        <v>0</v>
      </c>
      <c r="CJ48" s="11">
        <v>0</v>
      </c>
      <c r="CK48" s="11">
        <v>3</v>
      </c>
      <c r="CL48" s="11">
        <v>0</v>
      </c>
      <c r="CM48" s="11">
        <v>0</v>
      </c>
      <c r="CN48" s="11">
        <v>6</v>
      </c>
      <c r="CO48" s="11">
        <v>0</v>
      </c>
      <c r="CP48" s="11">
        <v>0</v>
      </c>
      <c r="CQ48" s="11">
        <v>0</v>
      </c>
      <c r="CR48" s="11">
        <v>0</v>
      </c>
      <c r="CS48" s="11">
        <v>701</v>
      </c>
      <c r="CT48" s="11">
        <v>50</v>
      </c>
      <c r="CU48" s="11">
        <v>0</v>
      </c>
      <c r="CV48" s="11">
        <v>0</v>
      </c>
      <c r="CW48" s="11">
        <v>0</v>
      </c>
      <c r="CX48" s="11">
        <v>0</v>
      </c>
      <c r="CY48" s="11">
        <v>1</v>
      </c>
      <c r="CZ48" s="11">
        <v>0</v>
      </c>
      <c r="DA48" s="11">
        <v>0</v>
      </c>
      <c r="DB48" s="11">
        <v>0</v>
      </c>
      <c r="DC48" s="11">
        <v>0</v>
      </c>
      <c r="DD48" s="11">
        <v>0</v>
      </c>
      <c r="DE48" s="11">
        <f t="shared" si="2"/>
        <v>761</v>
      </c>
      <c r="DI48" s="234" t="s">
        <v>61</v>
      </c>
      <c r="DJ48" s="11">
        <v>0</v>
      </c>
      <c r="DK48" s="11">
        <v>0</v>
      </c>
      <c r="DL48" s="11">
        <v>0</v>
      </c>
      <c r="DM48" s="11">
        <v>0</v>
      </c>
      <c r="DN48" s="11">
        <v>0</v>
      </c>
      <c r="DO48" s="11">
        <v>0</v>
      </c>
      <c r="DP48" s="11">
        <v>0</v>
      </c>
      <c r="DQ48" s="11">
        <v>0</v>
      </c>
      <c r="DR48" s="11">
        <v>0</v>
      </c>
      <c r="DS48" s="11">
        <v>0</v>
      </c>
      <c r="DT48" s="11">
        <v>0</v>
      </c>
      <c r="DU48" s="11">
        <v>5</v>
      </c>
      <c r="DV48" s="11">
        <v>0</v>
      </c>
      <c r="DW48" s="11">
        <v>0</v>
      </c>
      <c r="DX48" s="11">
        <v>0</v>
      </c>
      <c r="DY48" s="11">
        <v>0</v>
      </c>
      <c r="DZ48" s="11">
        <v>0</v>
      </c>
      <c r="EA48" s="11">
        <v>0</v>
      </c>
      <c r="EB48" s="11">
        <v>0</v>
      </c>
      <c r="EC48" s="11">
        <v>0</v>
      </c>
      <c r="ED48" s="11">
        <v>0</v>
      </c>
      <c r="EE48" s="11">
        <v>0</v>
      </c>
      <c r="EF48" s="11">
        <v>0</v>
      </c>
      <c r="EG48" s="11">
        <f t="shared" si="3"/>
        <v>5</v>
      </c>
      <c r="EK48" s="234" t="s">
        <v>53</v>
      </c>
      <c r="EL48" s="11">
        <v>44</v>
      </c>
      <c r="EM48" s="11">
        <v>0</v>
      </c>
      <c r="EN48" s="11">
        <v>34</v>
      </c>
      <c r="EO48" s="11">
        <v>0</v>
      </c>
      <c r="EP48" s="11">
        <v>0</v>
      </c>
      <c r="EQ48" s="11">
        <v>0</v>
      </c>
      <c r="ER48" s="11">
        <v>0</v>
      </c>
      <c r="ES48" s="11">
        <v>1</v>
      </c>
      <c r="ET48" s="11">
        <v>0</v>
      </c>
      <c r="EU48" s="11">
        <v>0</v>
      </c>
      <c r="EV48" s="11">
        <v>0</v>
      </c>
      <c r="EW48" s="11">
        <v>0</v>
      </c>
      <c r="EX48" s="11">
        <v>0</v>
      </c>
      <c r="EY48" s="11">
        <v>0</v>
      </c>
      <c r="EZ48" s="11">
        <v>0</v>
      </c>
      <c r="FA48" s="11">
        <v>0</v>
      </c>
      <c r="FB48" s="11">
        <v>0</v>
      </c>
      <c r="FC48" s="11">
        <v>0</v>
      </c>
      <c r="FD48" s="11">
        <v>0</v>
      </c>
      <c r="FE48" s="11">
        <v>0</v>
      </c>
      <c r="FF48" s="11">
        <v>4</v>
      </c>
      <c r="FG48" s="11">
        <v>0</v>
      </c>
      <c r="FH48" s="11">
        <v>0</v>
      </c>
      <c r="FI48" s="11">
        <f t="shared" si="4"/>
        <v>83</v>
      </c>
      <c r="FM48" s="234" t="s">
        <v>53</v>
      </c>
      <c r="FN48" s="11">
        <v>49</v>
      </c>
      <c r="FO48" s="11">
        <v>0</v>
      </c>
      <c r="FP48" s="11">
        <v>27</v>
      </c>
      <c r="FQ48" s="11">
        <v>0</v>
      </c>
      <c r="FR48" s="11">
        <v>0</v>
      </c>
      <c r="FS48" s="11">
        <v>0</v>
      </c>
      <c r="FT48" s="11">
        <v>0</v>
      </c>
      <c r="FU48" s="11">
        <v>0</v>
      </c>
      <c r="FV48" s="11">
        <v>0</v>
      </c>
      <c r="FW48" s="11">
        <v>0</v>
      </c>
      <c r="FX48" s="11">
        <v>0</v>
      </c>
      <c r="FY48" s="11">
        <v>0</v>
      </c>
      <c r="FZ48" s="11">
        <v>0</v>
      </c>
      <c r="GA48" s="11">
        <v>0</v>
      </c>
      <c r="GB48" s="11">
        <v>0</v>
      </c>
      <c r="GC48" s="11">
        <v>0</v>
      </c>
      <c r="GD48" s="11">
        <v>0</v>
      </c>
      <c r="GE48" s="11">
        <v>0</v>
      </c>
      <c r="GF48" s="11">
        <v>0</v>
      </c>
      <c r="GG48" s="11">
        <v>0</v>
      </c>
      <c r="GH48" s="11">
        <v>0</v>
      </c>
      <c r="GI48" s="11">
        <v>2</v>
      </c>
      <c r="GJ48" s="11">
        <v>0</v>
      </c>
      <c r="GK48" s="11">
        <v>0</v>
      </c>
      <c r="GL48" s="11">
        <v>0</v>
      </c>
      <c r="GM48" s="11">
        <f t="shared" si="5"/>
        <v>78</v>
      </c>
      <c r="GP48" s="234" t="s">
        <v>56</v>
      </c>
      <c r="GQ48" s="11">
        <v>25</v>
      </c>
      <c r="GR48" s="11">
        <v>0</v>
      </c>
      <c r="GS48" s="11">
        <v>37</v>
      </c>
      <c r="GT48" s="11">
        <v>0</v>
      </c>
      <c r="GU48" s="11">
        <v>0</v>
      </c>
      <c r="GV48" s="11">
        <v>0</v>
      </c>
      <c r="GW48" s="11">
        <v>0</v>
      </c>
      <c r="GX48" s="11">
        <v>0</v>
      </c>
      <c r="GY48" s="11">
        <v>0</v>
      </c>
      <c r="GZ48" s="11">
        <v>0</v>
      </c>
      <c r="HA48" s="11">
        <v>0</v>
      </c>
      <c r="HB48" s="11">
        <v>0</v>
      </c>
      <c r="HC48" s="11">
        <v>0</v>
      </c>
      <c r="HD48" s="11">
        <v>0</v>
      </c>
      <c r="HE48" s="11">
        <v>0</v>
      </c>
      <c r="HF48" s="11">
        <v>0</v>
      </c>
      <c r="HG48" s="11">
        <v>0</v>
      </c>
      <c r="HH48" s="11">
        <v>0</v>
      </c>
      <c r="HI48" s="11">
        <v>0</v>
      </c>
      <c r="HJ48" s="11">
        <v>0</v>
      </c>
      <c r="HK48" s="11">
        <v>4</v>
      </c>
      <c r="HL48" s="11">
        <v>0</v>
      </c>
      <c r="HM48" s="11">
        <v>10</v>
      </c>
      <c r="HN48" s="11">
        <f t="shared" si="6"/>
        <v>76</v>
      </c>
      <c r="HQ48" s="234" t="s">
        <v>61</v>
      </c>
      <c r="HR48" s="11">
        <v>0</v>
      </c>
      <c r="HS48" s="11">
        <v>0</v>
      </c>
      <c r="HT48" s="11">
        <v>0</v>
      </c>
      <c r="HU48" s="11">
        <v>0</v>
      </c>
      <c r="HV48" s="11">
        <v>0</v>
      </c>
      <c r="HW48" s="11">
        <v>0</v>
      </c>
      <c r="HX48" s="11">
        <v>0</v>
      </c>
      <c r="HY48" s="11">
        <v>0</v>
      </c>
      <c r="HZ48" s="11">
        <v>0</v>
      </c>
      <c r="IA48" s="11">
        <v>0</v>
      </c>
      <c r="IB48" s="11">
        <v>0</v>
      </c>
      <c r="IC48" s="11">
        <v>0</v>
      </c>
      <c r="ID48" s="11">
        <v>2</v>
      </c>
      <c r="IE48" s="11">
        <v>0</v>
      </c>
      <c r="IF48" s="11">
        <v>0</v>
      </c>
      <c r="IG48" s="11">
        <v>0</v>
      </c>
      <c r="IH48" s="11">
        <v>0</v>
      </c>
      <c r="II48" s="11">
        <v>0</v>
      </c>
      <c r="IJ48" s="11">
        <v>0</v>
      </c>
      <c r="IK48" s="11">
        <v>0</v>
      </c>
      <c r="IL48" s="11">
        <v>0</v>
      </c>
      <c r="IM48" s="11">
        <v>0</v>
      </c>
      <c r="IN48" s="11">
        <v>0</v>
      </c>
      <c r="IO48" s="11">
        <v>0</v>
      </c>
      <c r="IP48" s="11">
        <v>0</v>
      </c>
      <c r="IQ48" s="11">
        <v>0</v>
      </c>
      <c r="IR48" s="11">
        <v>0</v>
      </c>
      <c r="IS48" s="11">
        <f t="shared" si="7"/>
        <v>2</v>
      </c>
      <c r="IV48" s="234" t="s">
        <v>32</v>
      </c>
      <c r="IW48" s="11">
        <v>0</v>
      </c>
      <c r="IX48" s="11">
        <v>0</v>
      </c>
      <c r="IY48" s="11">
        <v>0</v>
      </c>
      <c r="IZ48" s="11">
        <v>21</v>
      </c>
      <c r="JA48" s="11">
        <v>0</v>
      </c>
      <c r="JB48" s="11">
        <v>0</v>
      </c>
      <c r="JC48" s="11">
        <v>110</v>
      </c>
      <c r="JD48" s="11">
        <v>0</v>
      </c>
      <c r="JE48" s="11">
        <v>0</v>
      </c>
      <c r="JF48" s="11">
        <v>3</v>
      </c>
      <c r="JG48" s="11">
        <v>15</v>
      </c>
      <c r="JH48" s="11">
        <v>0</v>
      </c>
      <c r="JI48" s="11">
        <v>6353</v>
      </c>
      <c r="JJ48" s="11">
        <v>338</v>
      </c>
      <c r="JK48" s="11">
        <v>0</v>
      </c>
      <c r="JL48" s="11">
        <v>0</v>
      </c>
      <c r="JM48" s="11">
        <v>0</v>
      </c>
      <c r="JN48" s="11">
        <v>0</v>
      </c>
      <c r="JO48" s="11">
        <v>0</v>
      </c>
      <c r="JP48" s="11">
        <v>3</v>
      </c>
      <c r="JQ48" s="11">
        <v>0</v>
      </c>
      <c r="JR48" s="11">
        <v>0</v>
      </c>
      <c r="JS48" s="11">
        <v>0</v>
      </c>
      <c r="JT48" s="11">
        <v>4</v>
      </c>
      <c r="JU48" s="11">
        <v>17</v>
      </c>
      <c r="JV48" s="11">
        <f t="shared" si="8"/>
        <v>6864</v>
      </c>
    </row>
    <row r="49" spans="1:282" x14ac:dyDescent="0.25">
      <c r="A49" s="17" t="s">
        <v>61</v>
      </c>
      <c r="B49" s="230">
        <v>0</v>
      </c>
      <c r="C49" s="230">
        <v>0</v>
      </c>
      <c r="D49" s="230">
        <v>0</v>
      </c>
      <c r="E49" s="230">
        <v>0</v>
      </c>
      <c r="F49" s="230">
        <v>0</v>
      </c>
      <c r="G49" s="230">
        <v>0</v>
      </c>
      <c r="H49" s="230">
        <v>0</v>
      </c>
      <c r="I49" s="230">
        <v>0</v>
      </c>
      <c r="J49" s="230">
        <v>0</v>
      </c>
      <c r="K49" s="230">
        <v>0</v>
      </c>
      <c r="L49" s="230">
        <v>0</v>
      </c>
      <c r="M49" s="230">
        <v>6</v>
      </c>
      <c r="N49" s="230">
        <v>0</v>
      </c>
      <c r="O49" s="230">
        <v>0</v>
      </c>
      <c r="P49" s="230">
        <v>0</v>
      </c>
      <c r="Q49" s="230">
        <v>0</v>
      </c>
      <c r="R49" s="230">
        <v>0</v>
      </c>
      <c r="S49" s="230">
        <v>0</v>
      </c>
      <c r="T49" s="230">
        <v>0</v>
      </c>
      <c r="U49" s="230">
        <v>0</v>
      </c>
      <c r="V49" s="230">
        <v>0</v>
      </c>
      <c r="W49" s="230">
        <v>0</v>
      </c>
      <c r="X49" s="230">
        <v>0</v>
      </c>
      <c r="Y49" s="230">
        <v>0</v>
      </c>
      <c r="Z49" s="230">
        <v>0</v>
      </c>
      <c r="AA49" s="233">
        <f t="shared" si="0"/>
        <v>6</v>
      </c>
      <c r="AC49" s="234" t="s">
        <v>61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8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8</v>
      </c>
      <c r="BE49" s="234" t="s">
        <v>31</v>
      </c>
      <c r="BF49" s="11">
        <v>275</v>
      </c>
      <c r="BG49" s="11">
        <v>1</v>
      </c>
      <c r="BH49" s="11">
        <v>675</v>
      </c>
      <c r="BI49" s="11">
        <v>7</v>
      </c>
      <c r="BJ49" s="11">
        <v>220</v>
      </c>
      <c r="BK49" s="11">
        <v>4</v>
      </c>
      <c r="BL49" s="11">
        <v>52</v>
      </c>
      <c r="BM49" s="11">
        <v>5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11">
        <v>0</v>
      </c>
      <c r="CA49" s="11">
        <v>4</v>
      </c>
      <c r="CB49" s="11">
        <f t="shared" si="1"/>
        <v>1243</v>
      </c>
      <c r="CC49" s="325"/>
      <c r="CD49" s="325"/>
      <c r="CE49" s="325"/>
      <c r="CG49" s="234" t="s">
        <v>61</v>
      </c>
      <c r="CH49" s="11">
        <v>0</v>
      </c>
      <c r="CI49" s="11">
        <v>0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1</v>
      </c>
      <c r="CQ49" s="11">
        <v>0</v>
      </c>
      <c r="CR49" s="11">
        <v>0</v>
      </c>
      <c r="CS49" s="11">
        <v>5</v>
      </c>
      <c r="CT49" s="11">
        <v>0</v>
      </c>
      <c r="CU49" s="11">
        <v>0</v>
      </c>
      <c r="CV49" s="11">
        <v>0</v>
      </c>
      <c r="CW49" s="11">
        <v>0</v>
      </c>
      <c r="CX49" s="11">
        <v>0</v>
      </c>
      <c r="CY49" s="11">
        <v>0</v>
      </c>
      <c r="CZ49" s="11">
        <v>0</v>
      </c>
      <c r="DA49" s="11">
        <v>0</v>
      </c>
      <c r="DB49" s="11">
        <v>0</v>
      </c>
      <c r="DC49" s="11">
        <v>0</v>
      </c>
      <c r="DD49" s="11">
        <v>0</v>
      </c>
      <c r="DE49" s="11">
        <f t="shared" si="2"/>
        <v>6</v>
      </c>
      <c r="DI49" s="234" t="s">
        <v>31</v>
      </c>
      <c r="DJ49" s="11">
        <v>320</v>
      </c>
      <c r="DK49" s="11">
        <v>0</v>
      </c>
      <c r="DL49" s="11">
        <v>720</v>
      </c>
      <c r="DM49" s="11">
        <v>0</v>
      </c>
      <c r="DN49" s="11">
        <v>9</v>
      </c>
      <c r="DO49" s="11">
        <v>188</v>
      </c>
      <c r="DP49" s="11">
        <v>0</v>
      </c>
      <c r="DQ49" s="11">
        <v>48</v>
      </c>
      <c r="DR49" s="11">
        <v>0</v>
      </c>
      <c r="DS49" s="11">
        <v>0</v>
      </c>
      <c r="DT49" s="11">
        <v>0</v>
      </c>
      <c r="DU49" s="11">
        <v>0</v>
      </c>
      <c r="DV49" s="11">
        <v>0</v>
      </c>
      <c r="DW49" s="11">
        <v>0</v>
      </c>
      <c r="DX49" s="11">
        <v>0</v>
      </c>
      <c r="DY49" s="11">
        <v>0</v>
      </c>
      <c r="DZ49" s="11">
        <v>0</v>
      </c>
      <c r="EA49" s="11">
        <v>0</v>
      </c>
      <c r="EB49" s="11">
        <v>0</v>
      </c>
      <c r="EC49" s="11">
        <v>0</v>
      </c>
      <c r="ED49" s="11">
        <v>0</v>
      </c>
      <c r="EE49" s="11">
        <v>0</v>
      </c>
      <c r="EF49" s="11">
        <v>1</v>
      </c>
      <c r="EG49" s="11">
        <f t="shared" si="3"/>
        <v>1286</v>
      </c>
      <c r="EK49" s="234" t="s">
        <v>48</v>
      </c>
      <c r="EL49" s="11">
        <v>0</v>
      </c>
      <c r="EM49" s="11">
        <v>0</v>
      </c>
      <c r="EN49" s="11">
        <v>0</v>
      </c>
      <c r="EO49" s="11">
        <v>1</v>
      </c>
      <c r="EP49" s="11">
        <v>0</v>
      </c>
      <c r="EQ49" s="11">
        <v>0</v>
      </c>
      <c r="ER49" s="11">
        <v>0</v>
      </c>
      <c r="ES49" s="11">
        <v>0</v>
      </c>
      <c r="ET49" s="11">
        <v>0</v>
      </c>
      <c r="EU49" s="11">
        <v>0</v>
      </c>
      <c r="EV49" s="11">
        <v>0</v>
      </c>
      <c r="EW49" s="11">
        <v>22</v>
      </c>
      <c r="EX49" s="11">
        <v>34</v>
      </c>
      <c r="EY49" s="11">
        <v>0</v>
      </c>
      <c r="EZ49" s="11">
        <v>0</v>
      </c>
      <c r="FA49" s="11">
        <v>0</v>
      </c>
      <c r="FB49" s="11">
        <v>0</v>
      </c>
      <c r="FC49" s="11">
        <v>0</v>
      </c>
      <c r="FD49" s="11">
        <v>0</v>
      </c>
      <c r="FE49" s="11">
        <v>0</v>
      </c>
      <c r="FF49" s="11">
        <v>0</v>
      </c>
      <c r="FG49" s="11">
        <v>0</v>
      </c>
      <c r="FH49" s="11">
        <v>0</v>
      </c>
      <c r="FI49" s="11">
        <f t="shared" si="4"/>
        <v>57</v>
      </c>
      <c r="FM49" s="234" t="s">
        <v>60</v>
      </c>
      <c r="FN49" s="11">
        <v>0</v>
      </c>
      <c r="FO49" s="11">
        <v>19</v>
      </c>
      <c r="FP49" s="11">
        <v>2</v>
      </c>
      <c r="FQ49" s="11">
        <v>0</v>
      </c>
      <c r="FR49" s="11">
        <v>0</v>
      </c>
      <c r="FS49" s="11">
        <v>0</v>
      </c>
      <c r="FT49" s="11">
        <v>3</v>
      </c>
      <c r="FU49" s="11">
        <v>0</v>
      </c>
      <c r="FV49" s="11">
        <v>26</v>
      </c>
      <c r="FW49" s="11">
        <v>0</v>
      </c>
      <c r="FX49" s="11">
        <v>0</v>
      </c>
      <c r="FY49" s="11">
        <v>0</v>
      </c>
      <c r="FZ49" s="11">
        <v>0</v>
      </c>
      <c r="GA49" s="11">
        <v>0</v>
      </c>
      <c r="GB49" s="11">
        <v>0</v>
      </c>
      <c r="GC49" s="11">
        <v>0</v>
      </c>
      <c r="GD49" s="11">
        <v>0</v>
      </c>
      <c r="GE49" s="11">
        <v>0</v>
      </c>
      <c r="GF49" s="11">
        <v>0</v>
      </c>
      <c r="GG49" s="11">
        <v>0</v>
      </c>
      <c r="GH49" s="11">
        <v>0</v>
      </c>
      <c r="GI49" s="11">
        <v>0</v>
      </c>
      <c r="GJ49" s="11">
        <v>0</v>
      </c>
      <c r="GK49" s="11">
        <v>0</v>
      </c>
      <c r="GL49" s="11">
        <v>0</v>
      </c>
      <c r="GM49" s="11">
        <f t="shared" si="5"/>
        <v>50</v>
      </c>
      <c r="GP49" s="234" t="s">
        <v>65</v>
      </c>
      <c r="GQ49" s="11">
        <v>0</v>
      </c>
      <c r="GR49" s="11">
        <v>0</v>
      </c>
      <c r="GS49" s="11">
        <v>0</v>
      </c>
      <c r="GT49" s="11">
        <v>0</v>
      </c>
      <c r="GU49" s="11">
        <v>0</v>
      </c>
      <c r="GV49" s="11">
        <v>0</v>
      </c>
      <c r="GW49" s="11">
        <v>0</v>
      </c>
      <c r="GX49" s="11">
        <v>0</v>
      </c>
      <c r="GY49" s="11">
        <v>0</v>
      </c>
      <c r="GZ49" s="11">
        <v>0</v>
      </c>
      <c r="HA49" s="11">
        <v>0</v>
      </c>
      <c r="HB49" s="11">
        <v>0</v>
      </c>
      <c r="HC49" s="11">
        <v>0</v>
      </c>
      <c r="HD49" s="11">
        <v>0</v>
      </c>
      <c r="HE49" s="11">
        <v>0</v>
      </c>
      <c r="HF49" s="11">
        <v>0</v>
      </c>
      <c r="HG49" s="11">
        <v>0</v>
      </c>
      <c r="HH49" s="11">
        <v>0</v>
      </c>
      <c r="HI49" s="11">
        <v>59</v>
      </c>
      <c r="HJ49" s="11">
        <v>0</v>
      </c>
      <c r="HK49" s="11">
        <v>0</v>
      </c>
      <c r="HL49" s="11">
        <v>0</v>
      </c>
      <c r="HM49" s="11">
        <v>0</v>
      </c>
      <c r="HN49" s="11">
        <f t="shared" si="6"/>
        <v>59</v>
      </c>
      <c r="HQ49" s="234" t="s">
        <v>31</v>
      </c>
      <c r="HR49" s="11">
        <v>253</v>
      </c>
      <c r="HS49" s="11">
        <v>7</v>
      </c>
      <c r="HT49" s="11">
        <v>402</v>
      </c>
      <c r="HU49" s="11">
        <v>0</v>
      </c>
      <c r="HV49" s="11">
        <v>10</v>
      </c>
      <c r="HW49" s="11">
        <v>250</v>
      </c>
      <c r="HX49" s="11">
        <v>0</v>
      </c>
      <c r="HY49" s="11">
        <v>66</v>
      </c>
      <c r="HZ49" s="11">
        <v>3</v>
      </c>
      <c r="IA49" s="11">
        <v>0</v>
      </c>
      <c r="IB49" s="11">
        <v>0</v>
      </c>
      <c r="IC49" s="11">
        <v>0</v>
      </c>
      <c r="ID49" s="11">
        <v>0</v>
      </c>
      <c r="IE49" s="11">
        <v>0</v>
      </c>
      <c r="IF49" s="11">
        <v>0</v>
      </c>
      <c r="IG49" s="11">
        <v>0</v>
      </c>
      <c r="IH49" s="11">
        <v>0</v>
      </c>
      <c r="II49" s="11">
        <v>0</v>
      </c>
      <c r="IJ49" s="11">
        <v>0</v>
      </c>
      <c r="IK49" s="11">
        <v>0</v>
      </c>
      <c r="IL49" s="11">
        <v>0</v>
      </c>
      <c r="IM49" s="11">
        <v>0</v>
      </c>
      <c r="IN49" s="11">
        <v>0</v>
      </c>
      <c r="IO49" s="11">
        <v>0</v>
      </c>
      <c r="IP49" s="11">
        <v>0</v>
      </c>
      <c r="IQ49" s="11">
        <v>3</v>
      </c>
      <c r="IR49" s="11">
        <v>1</v>
      </c>
      <c r="IS49" s="11">
        <f t="shared" si="7"/>
        <v>995</v>
      </c>
      <c r="IV49" s="234" t="s">
        <v>61</v>
      </c>
      <c r="IW49" s="11">
        <v>0</v>
      </c>
      <c r="IX49" s="11">
        <v>0</v>
      </c>
      <c r="IY49" s="11">
        <v>0</v>
      </c>
      <c r="IZ49" s="11">
        <v>0</v>
      </c>
      <c r="JA49" s="11">
        <v>0</v>
      </c>
      <c r="JB49" s="11">
        <v>0</v>
      </c>
      <c r="JC49" s="11">
        <v>0</v>
      </c>
      <c r="JD49" s="11">
        <v>0</v>
      </c>
      <c r="JE49" s="11">
        <v>1</v>
      </c>
      <c r="JF49" s="11">
        <v>0</v>
      </c>
      <c r="JG49" s="11">
        <v>0</v>
      </c>
      <c r="JH49" s="11">
        <v>0</v>
      </c>
      <c r="JI49" s="11">
        <v>41</v>
      </c>
      <c r="JJ49" s="11">
        <v>2</v>
      </c>
      <c r="JK49" s="11">
        <v>0</v>
      </c>
      <c r="JL49" s="11">
        <v>0</v>
      </c>
      <c r="JM49" s="11">
        <v>0</v>
      </c>
      <c r="JN49" s="11">
        <v>0</v>
      </c>
      <c r="JO49" s="11">
        <v>0</v>
      </c>
      <c r="JP49" s="11">
        <v>0</v>
      </c>
      <c r="JQ49" s="11">
        <v>0</v>
      </c>
      <c r="JR49" s="11">
        <v>0</v>
      </c>
      <c r="JS49" s="11">
        <v>0</v>
      </c>
      <c r="JT49" s="11">
        <v>0</v>
      </c>
      <c r="JU49" s="11">
        <v>0</v>
      </c>
      <c r="JV49" s="11">
        <f t="shared" si="8"/>
        <v>44</v>
      </c>
    </row>
    <row r="50" spans="1:282" x14ac:dyDescent="0.25">
      <c r="A50" s="17" t="s">
        <v>31</v>
      </c>
      <c r="B50" s="230">
        <v>294</v>
      </c>
      <c r="C50" s="230">
        <v>0</v>
      </c>
      <c r="D50" s="230">
        <v>539</v>
      </c>
      <c r="E50" s="230">
        <v>0</v>
      </c>
      <c r="F50" s="230">
        <v>26</v>
      </c>
      <c r="G50" s="230">
        <v>235</v>
      </c>
      <c r="H50" s="230">
        <v>0</v>
      </c>
      <c r="I50" s="230">
        <v>46</v>
      </c>
      <c r="J50" s="230">
        <v>23</v>
      </c>
      <c r="K50" s="230">
        <v>0</v>
      </c>
      <c r="L50" s="230">
        <v>0</v>
      </c>
      <c r="M50" s="230">
        <v>0</v>
      </c>
      <c r="N50" s="230">
        <v>0</v>
      </c>
      <c r="O50" s="230">
        <v>0</v>
      </c>
      <c r="P50" s="230">
        <v>0</v>
      </c>
      <c r="Q50" s="230">
        <v>0</v>
      </c>
      <c r="R50" s="230">
        <v>0</v>
      </c>
      <c r="S50" s="230">
        <v>0</v>
      </c>
      <c r="T50" s="230">
        <v>0</v>
      </c>
      <c r="U50" s="230">
        <v>0</v>
      </c>
      <c r="V50" s="230">
        <v>0</v>
      </c>
      <c r="W50" s="230">
        <v>0</v>
      </c>
      <c r="X50" s="230">
        <v>0</v>
      </c>
      <c r="Y50" s="230">
        <v>1</v>
      </c>
      <c r="Z50" s="230">
        <v>0</v>
      </c>
      <c r="AA50" s="233">
        <f t="shared" si="0"/>
        <v>1164</v>
      </c>
      <c r="AC50" s="234" t="s">
        <v>31</v>
      </c>
      <c r="AD50" s="11">
        <v>225</v>
      </c>
      <c r="AE50" s="11">
        <v>0</v>
      </c>
      <c r="AF50" s="11">
        <v>682</v>
      </c>
      <c r="AG50" s="11">
        <v>0</v>
      </c>
      <c r="AH50" s="11">
        <v>9</v>
      </c>
      <c r="AI50" s="11">
        <v>254</v>
      </c>
      <c r="AJ50" s="11">
        <v>0</v>
      </c>
      <c r="AK50" s="11">
        <v>72</v>
      </c>
      <c r="AL50" s="11">
        <v>6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3</v>
      </c>
      <c r="BC50" s="11">
        <v>1251</v>
      </c>
      <c r="BE50" s="234" t="s">
        <v>60</v>
      </c>
      <c r="BF50" s="11">
        <v>0</v>
      </c>
      <c r="BG50" s="11">
        <v>15</v>
      </c>
      <c r="BH50" s="11">
        <v>2</v>
      </c>
      <c r="BI50" s="11">
        <v>0</v>
      </c>
      <c r="BJ50" s="11">
        <v>0</v>
      </c>
      <c r="BK50" s="11">
        <v>3</v>
      </c>
      <c r="BL50" s="11">
        <v>0</v>
      </c>
      <c r="BM50" s="11">
        <v>20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11">
        <v>0</v>
      </c>
      <c r="CA50" s="11">
        <v>0</v>
      </c>
      <c r="CB50" s="11">
        <f t="shared" si="1"/>
        <v>40</v>
      </c>
      <c r="CC50" s="325"/>
      <c r="CD50" s="325"/>
      <c r="CE50" s="325"/>
      <c r="CG50" s="234" t="s">
        <v>31</v>
      </c>
      <c r="CH50" s="11">
        <v>297</v>
      </c>
      <c r="CI50" s="11">
        <v>0</v>
      </c>
      <c r="CJ50" s="11">
        <v>482</v>
      </c>
      <c r="CK50" s="11">
        <v>0</v>
      </c>
      <c r="CL50" s="11">
        <v>6</v>
      </c>
      <c r="CM50" s="11">
        <v>206</v>
      </c>
      <c r="CN50" s="11">
        <v>2</v>
      </c>
      <c r="CO50" s="11">
        <v>59</v>
      </c>
      <c r="CP50" s="11">
        <v>4</v>
      </c>
      <c r="CQ50" s="11">
        <v>0</v>
      </c>
      <c r="CR50" s="11">
        <v>0</v>
      </c>
      <c r="CS50" s="11">
        <v>0</v>
      </c>
      <c r="CT50" s="11">
        <v>0</v>
      </c>
      <c r="CU50" s="11">
        <v>0</v>
      </c>
      <c r="CV50" s="11">
        <v>0</v>
      </c>
      <c r="CW50" s="11">
        <v>0</v>
      </c>
      <c r="CX50" s="11">
        <v>0</v>
      </c>
      <c r="CY50" s="11">
        <v>0</v>
      </c>
      <c r="CZ50" s="11">
        <v>0</v>
      </c>
      <c r="DA50" s="11">
        <v>0</v>
      </c>
      <c r="DB50" s="11">
        <v>0</v>
      </c>
      <c r="DC50" s="11">
        <v>0</v>
      </c>
      <c r="DD50" s="11">
        <v>3</v>
      </c>
      <c r="DE50" s="11">
        <f t="shared" si="2"/>
        <v>1059</v>
      </c>
      <c r="DI50" s="234" t="s">
        <v>60</v>
      </c>
      <c r="DJ50" s="11">
        <v>0</v>
      </c>
      <c r="DK50" s="11">
        <v>15</v>
      </c>
      <c r="DL50" s="11">
        <v>0</v>
      </c>
      <c r="DM50" s="11">
        <v>0</v>
      </c>
      <c r="DN50" s="11">
        <v>1</v>
      </c>
      <c r="DO50" s="11">
        <v>0</v>
      </c>
      <c r="DP50" s="11">
        <v>7</v>
      </c>
      <c r="DQ50" s="11">
        <v>0</v>
      </c>
      <c r="DR50" s="11">
        <v>31</v>
      </c>
      <c r="DS50" s="11">
        <v>0</v>
      </c>
      <c r="DT50" s="11">
        <v>0</v>
      </c>
      <c r="DU50" s="11">
        <v>0</v>
      </c>
      <c r="DV50" s="11">
        <v>0</v>
      </c>
      <c r="DW50" s="11">
        <v>0</v>
      </c>
      <c r="DX50" s="11">
        <v>0</v>
      </c>
      <c r="DY50" s="11">
        <v>0</v>
      </c>
      <c r="DZ50" s="11">
        <v>0</v>
      </c>
      <c r="EA50" s="11">
        <v>0</v>
      </c>
      <c r="EB50" s="11">
        <v>0</v>
      </c>
      <c r="EC50" s="11">
        <v>0</v>
      </c>
      <c r="ED50" s="11">
        <v>0</v>
      </c>
      <c r="EE50" s="11">
        <v>0</v>
      </c>
      <c r="EF50" s="11">
        <v>0</v>
      </c>
      <c r="EG50" s="11">
        <f t="shared" si="3"/>
        <v>54</v>
      </c>
      <c r="EK50" s="234" t="s">
        <v>60</v>
      </c>
      <c r="EL50" s="11">
        <v>0</v>
      </c>
      <c r="EM50" s="11">
        <v>26</v>
      </c>
      <c r="EN50" s="11">
        <v>0</v>
      </c>
      <c r="EO50" s="11">
        <v>0</v>
      </c>
      <c r="EP50" s="11">
        <v>0</v>
      </c>
      <c r="EQ50" s="11">
        <v>0</v>
      </c>
      <c r="ER50" s="11">
        <v>3</v>
      </c>
      <c r="ES50" s="11">
        <v>0</v>
      </c>
      <c r="ET50" s="11">
        <v>16</v>
      </c>
      <c r="EU50" s="11">
        <v>0</v>
      </c>
      <c r="EV50" s="11">
        <v>0</v>
      </c>
      <c r="EW50" s="11">
        <v>0</v>
      </c>
      <c r="EX50" s="11">
        <v>0</v>
      </c>
      <c r="EY50" s="11">
        <v>0</v>
      </c>
      <c r="EZ50" s="11">
        <v>0</v>
      </c>
      <c r="FA50" s="11">
        <v>0</v>
      </c>
      <c r="FB50" s="11">
        <v>0</v>
      </c>
      <c r="FC50" s="11">
        <v>0</v>
      </c>
      <c r="FD50" s="11">
        <v>0</v>
      </c>
      <c r="FE50" s="11">
        <v>0</v>
      </c>
      <c r="FF50" s="11">
        <v>0</v>
      </c>
      <c r="FG50" s="11">
        <v>0</v>
      </c>
      <c r="FH50" s="11">
        <v>0</v>
      </c>
      <c r="FI50" s="11">
        <f t="shared" si="4"/>
        <v>45</v>
      </c>
      <c r="FM50" s="234" t="s">
        <v>56</v>
      </c>
      <c r="FN50" s="11">
        <v>21</v>
      </c>
      <c r="FO50" s="11">
        <v>0</v>
      </c>
      <c r="FP50" s="11">
        <v>10</v>
      </c>
      <c r="FQ50" s="11">
        <v>0</v>
      </c>
      <c r="FR50" s="11">
        <v>0</v>
      </c>
      <c r="FS50" s="11">
        <v>0</v>
      </c>
      <c r="FT50" s="11">
        <v>0</v>
      </c>
      <c r="FU50" s="11">
        <v>0</v>
      </c>
      <c r="FV50" s="11">
        <v>0</v>
      </c>
      <c r="FW50" s="11">
        <v>0</v>
      </c>
      <c r="FX50" s="11">
        <v>0</v>
      </c>
      <c r="FY50" s="11">
        <v>0</v>
      </c>
      <c r="FZ50" s="11">
        <v>0</v>
      </c>
      <c r="GA50" s="11">
        <v>0</v>
      </c>
      <c r="GB50" s="11">
        <v>0</v>
      </c>
      <c r="GC50" s="11">
        <v>0</v>
      </c>
      <c r="GD50" s="11">
        <v>0</v>
      </c>
      <c r="GE50" s="11">
        <v>0</v>
      </c>
      <c r="GF50" s="11">
        <v>0</v>
      </c>
      <c r="GG50" s="11">
        <v>0</v>
      </c>
      <c r="GH50" s="11">
        <v>0</v>
      </c>
      <c r="GI50" s="11">
        <v>5</v>
      </c>
      <c r="GJ50" s="11">
        <v>0</v>
      </c>
      <c r="GK50" s="11">
        <v>0</v>
      </c>
      <c r="GL50" s="11">
        <v>3</v>
      </c>
      <c r="GM50" s="11">
        <f t="shared" si="5"/>
        <v>39</v>
      </c>
      <c r="GP50" s="234" t="s">
        <v>60</v>
      </c>
      <c r="GQ50" s="11">
        <v>1</v>
      </c>
      <c r="GR50" s="11">
        <v>25</v>
      </c>
      <c r="GS50" s="11">
        <v>2</v>
      </c>
      <c r="GT50" s="11">
        <v>0</v>
      </c>
      <c r="GU50" s="11">
        <v>0</v>
      </c>
      <c r="GV50" s="11">
        <v>0</v>
      </c>
      <c r="GW50" s="11">
        <v>3</v>
      </c>
      <c r="GX50" s="11">
        <v>0</v>
      </c>
      <c r="GY50" s="11">
        <v>23</v>
      </c>
      <c r="GZ50" s="11">
        <v>0</v>
      </c>
      <c r="HA50" s="11">
        <v>0</v>
      </c>
      <c r="HB50" s="11">
        <v>0</v>
      </c>
      <c r="HC50" s="11">
        <v>0</v>
      </c>
      <c r="HD50" s="11">
        <v>0</v>
      </c>
      <c r="HE50" s="11">
        <v>0</v>
      </c>
      <c r="HF50" s="11">
        <v>0</v>
      </c>
      <c r="HG50" s="11">
        <v>0</v>
      </c>
      <c r="HH50" s="11">
        <v>0</v>
      </c>
      <c r="HI50" s="11">
        <v>0</v>
      </c>
      <c r="HJ50" s="11">
        <v>0</v>
      </c>
      <c r="HK50" s="11">
        <v>0</v>
      </c>
      <c r="HL50" s="11">
        <v>0</v>
      </c>
      <c r="HM50" s="11">
        <v>0</v>
      </c>
      <c r="HN50" s="11">
        <f t="shared" si="6"/>
        <v>54</v>
      </c>
      <c r="HQ50" s="234" t="s">
        <v>60</v>
      </c>
      <c r="HR50" s="11">
        <v>1</v>
      </c>
      <c r="HS50" s="11">
        <v>32</v>
      </c>
      <c r="HT50" s="11">
        <v>1</v>
      </c>
      <c r="HU50" s="11">
        <v>0</v>
      </c>
      <c r="HV50" s="11">
        <v>0</v>
      </c>
      <c r="HW50" s="11">
        <v>0</v>
      </c>
      <c r="HX50" s="11">
        <v>1</v>
      </c>
      <c r="HY50" s="11">
        <v>0</v>
      </c>
      <c r="HZ50" s="11">
        <v>18</v>
      </c>
      <c r="IA50" s="11">
        <v>0</v>
      </c>
      <c r="IB50" s="11">
        <v>0</v>
      </c>
      <c r="IC50" s="11">
        <v>0</v>
      </c>
      <c r="ID50" s="11">
        <v>0</v>
      </c>
      <c r="IE50" s="11">
        <v>0</v>
      </c>
      <c r="IF50" s="11">
        <v>0</v>
      </c>
      <c r="IG50" s="11">
        <v>0</v>
      </c>
      <c r="IH50" s="11">
        <v>0</v>
      </c>
      <c r="II50" s="11">
        <v>0</v>
      </c>
      <c r="IJ50" s="11">
        <v>0</v>
      </c>
      <c r="IK50" s="11">
        <v>0</v>
      </c>
      <c r="IL50" s="11">
        <v>0</v>
      </c>
      <c r="IM50" s="11">
        <v>0</v>
      </c>
      <c r="IN50" s="11">
        <v>0</v>
      </c>
      <c r="IO50" s="11">
        <v>0</v>
      </c>
      <c r="IP50" s="11">
        <v>0</v>
      </c>
      <c r="IQ50" s="11">
        <v>0</v>
      </c>
      <c r="IR50" s="11">
        <v>0</v>
      </c>
      <c r="IS50" s="11">
        <f t="shared" si="7"/>
        <v>53</v>
      </c>
      <c r="IV50" s="234" t="s">
        <v>31</v>
      </c>
      <c r="IW50" s="11">
        <v>3087</v>
      </c>
      <c r="IX50" s="11">
        <v>14</v>
      </c>
      <c r="IY50" s="11">
        <v>5225</v>
      </c>
      <c r="IZ50" s="11">
        <v>0</v>
      </c>
      <c r="JA50" s="11">
        <v>103</v>
      </c>
      <c r="JB50" s="11">
        <v>2347</v>
      </c>
      <c r="JC50" s="11">
        <v>11</v>
      </c>
      <c r="JD50" s="11">
        <v>591</v>
      </c>
      <c r="JE50" s="11">
        <v>62</v>
      </c>
      <c r="JF50" s="11">
        <v>0</v>
      </c>
      <c r="JG50" s="11">
        <v>0</v>
      </c>
      <c r="JH50" s="11">
        <v>0</v>
      </c>
      <c r="JI50" s="11">
        <v>0</v>
      </c>
      <c r="JJ50" s="11">
        <v>0</v>
      </c>
      <c r="JK50" s="11">
        <v>0</v>
      </c>
      <c r="JL50" s="11">
        <v>0</v>
      </c>
      <c r="JM50" s="11">
        <v>0</v>
      </c>
      <c r="JN50" s="11">
        <v>0</v>
      </c>
      <c r="JO50" s="11">
        <v>0</v>
      </c>
      <c r="JP50" s="11">
        <v>0</v>
      </c>
      <c r="JQ50" s="11">
        <v>0</v>
      </c>
      <c r="JR50" s="11">
        <v>0</v>
      </c>
      <c r="JS50" s="11">
        <v>0</v>
      </c>
      <c r="JT50" s="11">
        <v>0</v>
      </c>
      <c r="JU50" s="11">
        <v>24</v>
      </c>
      <c r="JV50" s="11">
        <f t="shared" si="8"/>
        <v>11464</v>
      </c>
    </row>
    <row r="51" spans="1:282" x14ac:dyDescent="0.25">
      <c r="A51" s="17" t="s">
        <v>60</v>
      </c>
      <c r="B51" s="230">
        <v>0</v>
      </c>
      <c r="C51" s="230">
        <v>15</v>
      </c>
      <c r="D51" s="230">
        <v>3</v>
      </c>
      <c r="E51" s="230">
        <v>0</v>
      </c>
      <c r="F51" s="230">
        <v>1</v>
      </c>
      <c r="G51" s="230">
        <v>2</v>
      </c>
      <c r="H51" s="230">
        <v>8</v>
      </c>
      <c r="I51" s="230">
        <v>0</v>
      </c>
      <c r="J51" s="230">
        <v>16</v>
      </c>
      <c r="K51" s="230">
        <v>0</v>
      </c>
      <c r="L51" s="230">
        <v>0</v>
      </c>
      <c r="M51" s="230">
        <v>0</v>
      </c>
      <c r="N51" s="230">
        <v>0</v>
      </c>
      <c r="O51" s="230">
        <v>0</v>
      </c>
      <c r="P51" s="230">
        <v>0</v>
      </c>
      <c r="Q51" s="230">
        <v>0</v>
      </c>
      <c r="R51" s="230">
        <v>0</v>
      </c>
      <c r="S51" s="230">
        <v>0</v>
      </c>
      <c r="T51" s="230">
        <v>0</v>
      </c>
      <c r="U51" s="230">
        <v>0</v>
      </c>
      <c r="V51" s="230">
        <v>0</v>
      </c>
      <c r="W51" s="230">
        <v>0</v>
      </c>
      <c r="X51" s="230">
        <v>0</v>
      </c>
      <c r="Y51" s="230">
        <v>0</v>
      </c>
      <c r="Z51" s="230">
        <v>0</v>
      </c>
      <c r="AA51" s="233">
        <f t="shared" si="0"/>
        <v>45</v>
      </c>
      <c r="AC51" s="234" t="s">
        <v>60</v>
      </c>
      <c r="AD51" s="11">
        <v>0</v>
      </c>
      <c r="AE51" s="11">
        <v>9</v>
      </c>
      <c r="AF51" s="11">
        <v>6</v>
      </c>
      <c r="AG51" s="11">
        <v>0</v>
      </c>
      <c r="AH51" s="11">
        <v>1</v>
      </c>
      <c r="AI51" s="11">
        <v>0</v>
      </c>
      <c r="AJ51" s="11">
        <v>10</v>
      </c>
      <c r="AK51" s="11">
        <v>1</v>
      </c>
      <c r="AL51" s="11">
        <v>24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51</v>
      </c>
      <c r="BE51" s="234" t="s">
        <v>20</v>
      </c>
      <c r="BF51" s="11">
        <v>944</v>
      </c>
      <c r="BG51" s="11">
        <v>0</v>
      </c>
      <c r="BH51" s="11">
        <v>1847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2</v>
      </c>
      <c r="CB51" s="11">
        <f t="shared" si="1"/>
        <v>2793</v>
      </c>
      <c r="CC51" s="325"/>
      <c r="CD51" s="325"/>
      <c r="CE51" s="325"/>
      <c r="CG51" s="234" t="s">
        <v>60</v>
      </c>
      <c r="CH51" s="11">
        <v>0</v>
      </c>
      <c r="CI51" s="11">
        <v>15</v>
      </c>
      <c r="CJ51" s="11">
        <v>0</v>
      </c>
      <c r="CK51" s="11">
        <v>0</v>
      </c>
      <c r="CL51" s="11">
        <v>0</v>
      </c>
      <c r="CM51" s="11">
        <v>0</v>
      </c>
      <c r="CN51" s="11">
        <v>6</v>
      </c>
      <c r="CO51" s="11">
        <v>0</v>
      </c>
      <c r="CP51" s="11">
        <v>23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f t="shared" si="2"/>
        <v>44</v>
      </c>
      <c r="DI51" s="234" t="s">
        <v>20</v>
      </c>
      <c r="DJ51" s="11">
        <v>1197</v>
      </c>
      <c r="DK51" s="11">
        <v>0</v>
      </c>
      <c r="DL51" s="11">
        <v>1633</v>
      </c>
      <c r="DM51" s="11">
        <v>0</v>
      </c>
      <c r="DN51" s="11">
        <v>0</v>
      </c>
      <c r="DO51" s="11">
        <v>0</v>
      </c>
      <c r="DP51" s="11">
        <v>0</v>
      </c>
      <c r="DQ51" s="11">
        <v>0</v>
      </c>
      <c r="DR51" s="11">
        <v>0</v>
      </c>
      <c r="DS51" s="11">
        <v>0</v>
      </c>
      <c r="DT51" s="11">
        <v>0</v>
      </c>
      <c r="DU51" s="11">
        <v>0</v>
      </c>
      <c r="DV51" s="11">
        <v>0</v>
      </c>
      <c r="DW51" s="11">
        <v>0</v>
      </c>
      <c r="DX51" s="11">
        <v>0</v>
      </c>
      <c r="DY51" s="11">
        <v>0</v>
      </c>
      <c r="DZ51" s="11">
        <v>0</v>
      </c>
      <c r="EA51" s="11">
        <v>2</v>
      </c>
      <c r="EB51" s="11">
        <v>0</v>
      </c>
      <c r="EC51" s="11">
        <v>0</v>
      </c>
      <c r="ED51" s="11">
        <v>0</v>
      </c>
      <c r="EE51" s="11">
        <v>0</v>
      </c>
      <c r="EF51" s="11">
        <v>1</v>
      </c>
      <c r="EG51" s="11">
        <f t="shared" si="3"/>
        <v>2833</v>
      </c>
      <c r="EK51" s="234" t="s">
        <v>65</v>
      </c>
      <c r="EL51" s="11">
        <v>0</v>
      </c>
      <c r="EM51" s="11">
        <v>0</v>
      </c>
      <c r="EN51" s="11">
        <v>0</v>
      </c>
      <c r="EO51" s="11">
        <v>0</v>
      </c>
      <c r="EP51" s="11">
        <v>0</v>
      </c>
      <c r="EQ51" s="11">
        <v>0</v>
      </c>
      <c r="ER51" s="11">
        <v>0</v>
      </c>
      <c r="ES51" s="11">
        <v>0</v>
      </c>
      <c r="ET51" s="11">
        <v>0</v>
      </c>
      <c r="EU51" s="11">
        <v>0</v>
      </c>
      <c r="EV51" s="11">
        <v>0</v>
      </c>
      <c r="EW51" s="11">
        <v>0</v>
      </c>
      <c r="EX51" s="11">
        <v>0</v>
      </c>
      <c r="EY51" s="11">
        <v>0</v>
      </c>
      <c r="EZ51" s="11">
        <v>0</v>
      </c>
      <c r="FA51" s="11">
        <v>0</v>
      </c>
      <c r="FB51" s="11">
        <v>0</v>
      </c>
      <c r="FC51" s="11">
        <v>0</v>
      </c>
      <c r="FD51" s="11">
        <v>41</v>
      </c>
      <c r="FE51" s="11">
        <v>0</v>
      </c>
      <c r="FF51" s="11">
        <v>0</v>
      </c>
      <c r="FG51" s="11">
        <v>0</v>
      </c>
      <c r="FH51" s="11">
        <v>0</v>
      </c>
      <c r="FI51" s="11">
        <f t="shared" si="4"/>
        <v>41</v>
      </c>
      <c r="FM51" s="234" t="s">
        <v>55</v>
      </c>
      <c r="FN51" s="11">
        <v>1</v>
      </c>
      <c r="FO51" s="11">
        <v>0</v>
      </c>
      <c r="FP51" s="11">
        <v>5</v>
      </c>
      <c r="FQ51" s="11">
        <v>0</v>
      </c>
      <c r="FR51" s="11">
        <v>0</v>
      </c>
      <c r="FS51" s="11">
        <v>2</v>
      </c>
      <c r="FT51" s="11">
        <v>0</v>
      </c>
      <c r="FU51" s="11">
        <v>0</v>
      </c>
      <c r="FV51" s="11">
        <v>17</v>
      </c>
      <c r="FW51" s="11">
        <v>0</v>
      </c>
      <c r="FX51" s="11">
        <v>0</v>
      </c>
      <c r="FY51" s="11">
        <v>0</v>
      </c>
      <c r="FZ51" s="11">
        <v>0</v>
      </c>
      <c r="GA51" s="11">
        <v>0</v>
      </c>
      <c r="GB51" s="11">
        <v>0</v>
      </c>
      <c r="GC51" s="11">
        <v>0</v>
      </c>
      <c r="GD51" s="11">
        <v>0</v>
      </c>
      <c r="GE51" s="11">
        <v>0</v>
      </c>
      <c r="GF51" s="11">
        <v>0</v>
      </c>
      <c r="GG51" s="11">
        <v>0</v>
      </c>
      <c r="GH51" s="11">
        <v>0</v>
      </c>
      <c r="GI51" s="11">
        <v>0</v>
      </c>
      <c r="GJ51" s="11">
        <v>0</v>
      </c>
      <c r="GK51" s="11">
        <v>0</v>
      </c>
      <c r="GL51" s="11">
        <v>0</v>
      </c>
      <c r="GM51" s="11">
        <f t="shared" si="5"/>
        <v>25</v>
      </c>
      <c r="GP51" s="234" t="s">
        <v>15</v>
      </c>
      <c r="GQ51" s="11">
        <v>7</v>
      </c>
      <c r="GR51" s="11">
        <v>0</v>
      </c>
      <c r="GS51" s="11">
        <v>4</v>
      </c>
      <c r="GT51" s="11">
        <v>0</v>
      </c>
      <c r="GU51" s="11">
        <v>0</v>
      </c>
      <c r="GV51" s="11">
        <v>0</v>
      </c>
      <c r="GW51" s="11">
        <v>0</v>
      </c>
      <c r="GX51" s="11">
        <v>0</v>
      </c>
      <c r="GY51" s="11">
        <v>0</v>
      </c>
      <c r="GZ51" s="11">
        <v>0</v>
      </c>
      <c r="HA51" s="11">
        <v>0</v>
      </c>
      <c r="HB51" s="11">
        <v>0</v>
      </c>
      <c r="HC51" s="11">
        <v>1</v>
      </c>
      <c r="HD51" s="11">
        <v>0</v>
      </c>
      <c r="HE51" s="11">
        <v>0</v>
      </c>
      <c r="HF51" s="11">
        <v>0</v>
      </c>
      <c r="HG51" s="11">
        <v>0</v>
      </c>
      <c r="HH51" s="11">
        <v>0</v>
      </c>
      <c r="HI51" s="11">
        <v>0</v>
      </c>
      <c r="HJ51" s="11">
        <v>0</v>
      </c>
      <c r="HK51" s="11">
        <v>23</v>
      </c>
      <c r="HL51" s="11">
        <v>0</v>
      </c>
      <c r="HM51" s="11">
        <v>0</v>
      </c>
      <c r="HN51" s="11">
        <f t="shared" si="6"/>
        <v>35</v>
      </c>
      <c r="HQ51" s="234" t="s">
        <v>20</v>
      </c>
      <c r="HR51" s="11">
        <v>1012</v>
      </c>
      <c r="HS51" s="11">
        <v>0</v>
      </c>
      <c r="HT51" s="11">
        <v>883</v>
      </c>
      <c r="HU51" s="11">
        <v>0</v>
      </c>
      <c r="HV51" s="11">
        <v>0</v>
      </c>
      <c r="HW51" s="11">
        <v>0</v>
      </c>
      <c r="HX51" s="11">
        <v>11</v>
      </c>
      <c r="HY51" s="11">
        <v>0</v>
      </c>
      <c r="HZ51" s="11">
        <v>0</v>
      </c>
      <c r="IA51" s="11">
        <v>0</v>
      </c>
      <c r="IB51" s="11">
        <v>0</v>
      </c>
      <c r="IC51" s="11">
        <v>0</v>
      </c>
      <c r="ID51" s="11">
        <v>0</v>
      </c>
      <c r="IE51" s="11">
        <v>0</v>
      </c>
      <c r="IF51" s="11">
        <v>0</v>
      </c>
      <c r="IG51" s="11">
        <v>0</v>
      </c>
      <c r="IH51" s="11">
        <v>0</v>
      </c>
      <c r="II51" s="11">
        <v>0</v>
      </c>
      <c r="IJ51" s="11">
        <v>0</v>
      </c>
      <c r="IK51" s="11">
        <v>0</v>
      </c>
      <c r="IL51" s="11">
        <v>0</v>
      </c>
      <c r="IM51" s="11">
        <v>0</v>
      </c>
      <c r="IN51" s="11">
        <v>0</v>
      </c>
      <c r="IO51" s="11">
        <v>1</v>
      </c>
      <c r="IP51" s="11">
        <v>0</v>
      </c>
      <c r="IQ51" s="11">
        <v>0</v>
      </c>
      <c r="IR51" s="11">
        <v>0</v>
      </c>
      <c r="IS51" s="11">
        <f t="shared" si="7"/>
        <v>1907</v>
      </c>
      <c r="IV51" s="234" t="s">
        <v>60</v>
      </c>
      <c r="IW51" s="11">
        <v>5</v>
      </c>
      <c r="IX51" s="11">
        <v>200</v>
      </c>
      <c r="IY51" s="11">
        <v>17</v>
      </c>
      <c r="IZ51" s="11">
        <v>0</v>
      </c>
      <c r="JA51" s="11">
        <v>3</v>
      </c>
      <c r="JB51" s="11">
        <v>2</v>
      </c>
      <c r="JC51" s="11">
        <v>45</v>
      </c>
      <c r="JD51" s="11">
        <v>1</v>
      </c>
      <c r="JE51" s="11">
        <v>221</v>
      </c>
      <c r="JF51" s="11">
        <v>0</v>
      </c>
      <c r="JG51" s="11">
        <v>0</v>
      </c>
      <c r="JH51" s="11">
        <v>0</v>
      </c>
      <c r="JI51" s="11">
        <v>0</v>
      </c>
      <c r="JJ51" s="11">
        <v>0</v>
      </c>
      <c r="JK51" s="11">
        <v>0</v>
      </c>
      <c r="JL51" s="11">
        <v>0</v>
      </c>
      <c r="JM51" s="11">
        <v>0</v>
      </c>
      <c r="JN51" s="11">
        <v>0</v>
      </c>
      <c r="JO51" s="11">
        <v>0</v>
      </c>
      <c r="JP51" s="11">
        <v>0</v>
      </c>
      <c r="JQ51" s="11">
        <v>0</v>
      </c>
      <c r="JR51" s="11">
        <v>0</v>
      </c>
      <c r="JS51" s="11">
        <v>0</v>
      </c>
      <c r="JT51" s="11">
        <v>0</v>
      </c>
      <c r="JU51" s="11">
        <v>0</v>
      </c>
      <c r="JV51" s="11">
        <f t="shared" si="8"/>
        <v>494</v>
      </c>
    </row>
    <row r="52" spans="1:282" x14ac:dyDescent="0.25">
      <c r="A52" s="17" t="s">
        <v>20</v>
      </c>
      <c r="B52" s="230">
        <v>734</v>
      </c>
      <c r="C52" s="230">
        <v>2</v>
      </c>
      <c r="D52" s="230">
        <v>1355</v>
      </c>
      <c r="E52" s="230">
        <v>0</v>
      </c>
      <c r="F52" s="230">
        <v>0</v>
      </c>
      <c r="G52" s="230">
        <v>0</v>
      </c>
      <c r="H52" s="230">
        <v>2</v>
      </c>
      <c r="I52" s="230">
        <v>0</v>
      </c>
      <c r="J52" s="230">
        <v>0</v>
      </c>
      <c r="K52" s="230">
        <v>0</v>
      </c>
      <c r="L52" s="230">
        <v>0</v>
      </c>
      <c r="M52" s="230">
        <v>0</v>
      </c>
      <c r="N52" s="230">
        <v>0</v>
      </c>
      <c r="O52" s="230">
        <v>0</v>
      </c>
      <c r="P52" s="230">
        <v>0</v>
      </c>
      <c r="Q52" s="230">
        <v>0</v>
      </c>
      <c r="R52" s="230">
        <v>0</v>
      </c>
      <c r="S52" s="230">
        <v>0</v>
      </c>
      <c r="T52" s="230">
        <v>5</v>
      </c>
      <c r="U52" s="230">
        <v>0</v>
      </c>
      <c r="V52" s="230">
        <v>0</v>
      </c>
      <c r="W52" s="230">
        <v>0</v>
      </c>
      <c r="X52" s="230">
        <v>0</v>
      </c>
      <c r="Y52" s="230">
        <v>0</v>
      </c>
      <c r="Z52" s="230">
        <v>0</v>
      </c>
      <c r="AA52" s="233">
        <f t="shared" si="0"/>
        <v>2098</v>
      </c>
      <c r="AC52" s="234" t="s">
        <v>20</v>
      </c>
      <c r="AD52" s="11">
        <v>829</v>
      </c>
      <c r="AE52" s="11">
        <v>0</v>
      </c>
      <c r="AF52" s="11">
        <v>1621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4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2454</v>
      </c>
      <c r="BE52" s="234" t="s">
        <v>15</v>
      </c>
      <c r="BF52" s="11">
        <v>0</v>
      </c>
      <c r="BG52" s="11">
        <v>0</v>
      </c>
      <c r="BH52" s="11">
        <v>4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5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5</v>
      </c>
      <c r="BZ52" s="11">
        <v>707</v>
      </c>
      <c r="CA52" s="11">
        <v>0</v>
      </c>
      <c r="CB52" s="11">
        <f t="shared" si="1"/>
        <v>721</v>
      </c>
      <c r="CC52" s="325"/>
      <c r="CD52" s="325"/>
      <c r="CE52" s="325"/>
      <c r="CG52" s="234" t="s">
        <v>20</v>
      </c>
      <c r="CH52" s="11">
        <v>976</v>
      </c>
      <c r="CI52" s="11">
        <v>0</v>
      </c>
      <c r="CJ52" s="11">
        <v>1553</v>
      </c>
      <c r="CK52" s="11">
        <v>1</v>
      </c>
      <c r="CL52" s="11">
        <v>0</v>
      </c>
      <c r="CM52" s="11">
        <v>0</v>
      </c>
      <c r="CN52" s="11">
        <v>1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1">
        <v>4</v>
      </c>
      <c r="CZ52" s="11">
        <v>0</v>
      </c>
      <c r="DA52" s="11">
        <v>0</v>
      </c>
      <c r="DB52" s="11">
        <v>0</v>
      </c>
      <c r="DC52" s="11">
        <v>0</v>
      </c>
      <c r="DD52" s="11">
        <v>0</v>
      </c>
      <c r="DE52" s="11">
        <f t="shared" si="2"/>
        <v>2535</v>
      </c>
      <c r="DI52" s="234" t="s">
        <v>15</v>
      </c>
      <c r="DJ52" s="11">
        <v>2</v>
      </c>
      <c r="DK52" s="11">
        <v>1</v>
      </c>
      <c r="DL52" s="11">
        <v>5</v>
      </c>
      <c r="DM52" s="11">
        <v>0</v>
      </c>
      <c r="DN52" s="11">
        <v>0</v>
      </c>
      <c r="DO52" s="11">
        <v>0</v>
      </c>
      <c r="DP52" s="11">
        <v>0</v>
      </c>
      <c r="DQ52" s="11">
        <v>0</v>
      </c>
      <c r="DR52" s="11">
        <v>0</v>
      </c>
      <c r="DS52" s="11">
        <v>0</v>
      </c>
      <c r="DT52" s="11">
        <v>0</v>
      </c>
      <c r="DU52" s="11">
        <v>0</v>
      </c>
      <c r="DV52" s="11">
        <v>0</v>
      </c>
      <c r="DW52" s="11">
        <v>0</v>
      </c>
      <c r="DX52" s="11">
        <v>0</v>
      </c>
      <c r="DY52" s="11">
        <v>0</v>
      </c>
      <c r="DZ52" s="11">
        <v>0</v>
      </c>
      <c r="EA52" s="11">
        <v>0</v>
      </c>
      <c r="EB52" s="11">
        <v>0</v>
      </c>
      <c r="EC52" s="11">
        <v>0</v>
      </c>
      <c r="ED52" s="11">
        <v>8</v>
      </c>
      <c r="EE52" s="11">
        <v>215</v>
      </c>
      <c r="EF52" s="11">
        <v>0</v>
      </c>
      <c r="EG52" s="11">
        <f t="shared" si="3"/>
        <v>231</v>
      </c>
      <c r="EK52" s="234" t="s">
        <v>51</v>
      </c>
      <c r="EL52" s="11">
        <v>17</v>
      </c>
      <c r="EM52" s="11">
        <v>0</v>
      </c>
      <c r="EN52" s="11">
        <v>16</v>
      </c>
      <c r="EO52" s="11">
        <v>0</v>
      </c>
      <c r="EP52" s="11">
        <v>0</v>
      </c>
      <c r="EQ52" s="11">
        <v>0</v>
      </c>
      <c r="ER52" s="11">
        <v>0</v>
      </c>
      <c r="ES52" s="11">
        <v>0</v>
      </c>
      <c r="ET52" s="11">
        <v>0</v>
      </c>
      <c r="EU52" s="11">
        <v>0</v>
      </c>
      <c r="EV52" s="11">
        <v>0</v>
      </c>
      <c r="EW52" s="11">
        <v>0</v>
      </c>
      <c r="EX52" s="11">
        <v>0</v>
      </c>
      <c r="EY52" s="11">
        <v>0</v>
      </c>
      <c r="EZ52" s="11">
        <v>0</v>
      </c>
      <c r="FA52" s="11">
        <v>0</v>
      </c>
      <c r="FB52" s="11">
        <v>0</v>
      </c>
      <c r="FC52" s="11">
        <v>0</v>
      </c>
      <c r="FD52" s="11">
        <v>0</v>
      </c>
      <c r="FE52" s="11">
        <v>0</v>
      </c>
      <c r="FF52" s="11">
        <v>0</v>
      </c>
      <c r="FG52" s="11">
        <v>0</v>
      </c>
      <c r="FH52" s="11">
        <v>0</v>
      </c>
      <c r="FI52" s="11">
        <f t="shared" si="4"/>
        <v>33</v>
      </c>
      <c r="FM52" s="234" t="s">
        <v>65</v>
      </c>
      <c r="FN52" s="11">
        <v>0</v>
      </c>
      <c r="FO52" s="11">
        <v>0</v>
      </c>
      <c r="FP52" s="11">
        <v>0</v>
      </c>
      <c r="FQ52" s="11">
        <v>0</v>
      </c>
      <c r="FR52" s="11">
        <v>0</v>
      </c>
      <c r="FS52" s="11">
        <v>0</v>
      </c>
      <c r="FT52" s="11">
        <v>0</v>
      </c>
      <c r="FU52" s="11">
        <v>0</v>
      </c>
      <c r="FV52" s="11">
        <v>0</v>
      </c>
      <c r="FW52" s="11">
        <v>0</v>
      </c>
      <c r="FX52" s="11">
        <v>0</v>
      </c>
      <c r="FY52" s="11">
        <v>0</v>
      </c>
      <c r="FZ52" s="11">
        <v>0</v>
      </c>
      <c r="GA52" s="11">
        <v>0</v>
      </c>
      <c r="GB52" s="11">
        <v>0</v>
      </c>
      <c r="GC52" s="11">
        <v>0</v>
      </c>
      <c r="GD52" s="11">
        <v>0</v>
      </c>
      <c r="GE52" s="11">
        <v>0</v>
      </c>
      <c r="GF52" s="11">
        <v>0</v>
      </c>
      <c r="GG52" s="11">
        <v>24</v>
      </c>
      <c r="GH52" s="11">
        <v>0</v>
      </c>
      <c r="GI52" s="11">
        <v>0</v>
      </c>
      <c r="GJ52" s="11">
        <v>0</v>
      </c>
      <c r="GK52" s="11">
        <v>0</v>
      </c>
      <c r="GL52" s="11">
        <v>0</v>
      </c>
      <c r="GM52" s="11">
        <f t="shared" si="5"/>
        <v>24</v>
      </c>
      <c r="GP52" s="234" t="s">
        <v>37</v>
      </c>
      <c r="GQ52" s="11">
        <v>1</v>
      </c>
      <c r="GR52" s="11">
        <v>0</v>
      </c>
      <c r="GS52" s="11">
        <v>10</v>
      </c>
      <c r="GT52" s="11">
        <v>0</v>
      </c>
      <c r="GU52" s="11">
        <v>0</v>
      </c>
      <c r="GV52" s="11">
        <v>5</v>
      </c>
      <c r="GW52" s="11">
        <v>0</v>
      </c>
      <c r="GX52" s="11">
        <v>3</v>
      </c>
      <c r="GY52" s="11">
        <v>11</v>
      </c>
      <c r="GZ52" s="11">
        <v>0</v>
      </c>
      <c r="HA52" s="11">
        <v>0</v>
      </c>
      <c r="HB52" s="11">
        <v>0</v>
      </c>
      <c r="HC52" s="11">
        <v>0</v>
      </c>
      <c r="HD52" s="11">
        <v>0</v>
      </c>
      <c r="HE52" s="11">
        <v>0</v>
      </c>
      <c r="HF52" s="11">
        <v>0</v>
      </c>
      <c r="HG52" s="11">
        <v>0</v>
      </c>
      <c r="HH52" s="11">
        <v>0</v>
      </c>
      <c r="HI52" s="11">
        <v>0</v>
      </c>
      <c r="HJ52" s="11">
        <v>0</v>
      </c>
      <c r="HK52" s="11">
        <v>0</v>
      </c>
      <c r="HL52" s="11">
        <v>0</v>
      </c>
      <c r="HM52" s="11">
        <v>0</v>
      </c>
      <c r="HN52" s="11">
        <f t="shared" si="6"/>
        <v>30</v>
      </c>
      <c r="HQ52" s="234" t="s">
        <v>15</v>
      </c>
      <c r="HR52" s="11">
        <v>5</v>
      </c>
      <c r="HS52" s="11">
        <v>0</v>
      </c>
      <c r="HT52" s="11">
        <v>6</v>
      </c>
      <c r="HU52" s="11">
        <v>0</v>
      </c>
      <c r="HV52" s="11">
        <v>0</v>
      </c>
      <c r="HW52" s="11">
        <v>0</v>
      </c>
      <c r="HX52" s="11">
        <v>0</v>
      </c>
      <c r="HY52" s="11">
        <v>0</v>
      </c>
      <c r="HZ52" s="11">
        <v>0</v>
      </c>
      <c r="IA52" s="11">
        <v>0</v>
      </c>
      <c r="IB52" s="11">
        <v>0</v>
      </c>
      <c r="IC52" s="11">
        <v>0</v>
      </c>
      <c r="ID52" s="11">
        <v>0</v>
      </c>
      <c r="IE52" s="11">
        <v>0</v>
      </c>
      <c r="IF52" s="11">
        <v>2</v>
      </c>
      <c r="IG52" s="11">
        <v>0</v>
      </c>
      <c r="IH52" s="11">
        <v>0</v>
      </c>
      <c r="II52" s="11">
        <v>0</v>
      </c>
      <c r="IJ52" s="11">
        <v>0</v>
      </c>
      <c r="IK52" s="11">
        <v>0</v>
      </c>
      <c r="IL52" s="11">
        <v>0</v>
      </c>
      <c r="IM52" s="11">
        <v>0</v>
      </c>
      <c r="IN52" s="11">
        <v>0</v>
      </c>
      <c r="IO52" s="11">
        <v>25</v>
      </c>
      <c r="IP52" s="11">
        <v>242</v>
      </c>
      <c r="IQ52" s="11">
        <v>0</v>
      </c>
      <c r="IR52" s="11">
        <v>1</v>
      </c>
      <c r="IS52" s="11">
        <f t="shared" si="7"/>
        <v>281</v>
      </c>
      <c r="IV52" s="234" t="s">
        <v>20</v>
      </c>
      <c r="IW52" s="11">
        <v>10781</v>
      </c>
      <c r="IX52" s="11">
        <v>5</v>
      </c>
      <c r="IY52" s="11">
        <v>12871</v>
      </c>
      <c r="IZ52" s="11">
        <v>2</v>
      </c>
      <c r="JA52" s="11">
        <v>0</v>
      </c>
      <c r="JB52" s="11">
        <v>0</v>
      </c>
      <c r="JC52" s="11">
        <v>29</v>
      </c>
      <c r="JD52" s="11">
        <v>0</v>
      </c>
      <c r="JE52" s="11">
        <v>0</v>
      </c>
      <c r="JF52" s="11">
        <v>0</v>
      </c>
      <c r="JG52" s="11">
        <v>0</v>
      </c>
      <c r="JH52" s="11">
        <v>0</v>
      </c>
      <c r="JI52" s="11">
        <v>0</v>
      </c>
      <c r="JJ52" s="11">
        <v>0</v>
      </c>
      <c r="JK52" s="11">
        <v>0</v>
      </c>
      <c r="JL52" s="11">
        <v>0</v>
      </c>
      <c r="JM52" s="11">
        <v>0</v>
      </c>
      <c r="JN52" s="11">
        <v>0</v>
      </c>
      <c r="JO52" s="11">
        <v>0</v>
      </c>
      <c r="JP52" s="11">
        <v>17</v>
      </c>
      <c r="JQ52" s="11">
        <v>0</v>
      </c>
      <c r="JR52" s="11">
        <v>0</v>
      </c>
      <c r="JS52" s="11">
        <v>31</v>
      </c>
      <c r="JT52" s="11">
        <v>0</v>
      </c>
      <c r="JU52" s="11">
        <v>4</v>
      </c>
      <c r="JV52" s="11">
        <f t="shared" si="8"/>
        <v>23740</v>
      </c>
    </row>
    <row r="53" spans="1:282" x14ac:dyDescent="0.25">
      <c r="A53" s="17" t="s">
        <v>15</v>
      </c>
      <c r="B53" s="230">
        <v>1</v>
      </c>
      <c r="C53" s="230">
        <v>0</v>
      </c>
      <c r="D53" s="230">
        <v>5</v>
      </c>
      <c r="E53" s="230">
        <v>0</v>
      </c>
      <c r="F53" s="230">
        <v>0</v>
      </c>
      <c r="G53" s="230">
        <v>0</v>
      </c>
      <c r="H53" s="230">
        <v>0</v>
      </c>
      <c r="I53" s="230">
        <v>0</v>
      </c>
      <c r="J53" s="230">
        <v>0</v>
      </c>
      <c r="K53" s="230">
        <v>1</v>
      </c>
      <c r="L53" s="230">
        <v>0</v>
      </c>
      <c r="M53" s="230">
        <v>0</v>
      </c>
      <c r="N53" s="230">
        <v>2</v>
      </c>
      <c r="O53" s="230">
        <v>0</v>
      </c>
      <c r="P53" s="230">
        <v>0</v>
      </c>
      <c r="Q53" s="230">
        <v>0</v>
      </c>
      <c r="R53" s="230">
        <v>0</v>
      </c>
      <c r="S53" s="230">
        <v>0</v>
      </c>
      <c r="T53" s="230">
        <v>0</v>
      </c>
      <c r="U53" s="230">
        <v>0</v>
      </c>
      <c r="V53" s="230">
        <v>0</v>
      </c>
      <c r="W53" s="230">
        <v>6</v>
      </c>
      <c r="X53" s="230">
        <v>385</v>
      </c>
      <c r="Y53" s="230">
        <v>0</v>
      </c>
      <c r="Z53" s="230">
        <v>0</v>
      </c>
      <c r="AA53" s="233">
        <f t="shared" si="0"/>
        <v>400</v>
      </c>
      <c r="AC53" s="234" t="s">
        <v>15</v>
      </c>
      <c r="AD53" s="11">
        <v>2</v>
      </c>
      <c r="AE53" s="11">
        <v>0</v>
      </c>
      <c r="AF53" s="11">
        <v>8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7</v>
      </c>
      <c r="AZ53" s="11">
        <v>974</v>
      </c>
      <c r="BA53" s="11">
        <v>0</v>
      </c>
      <c r="BB53" s="11">
        <v>0</v>
      </c>
      <c r="BC53" s="11">
        <v>991</v>
      </c>
      <c r="BE53" s="234" t="s">
        <v>40</v>
      </c>
      <c r="BF53" s="11">
        <v>13</v>
      </c>
      <c r="BG53" s="11">
        <v>8</v>
      </c>
      <c r="BH53" s="11">
        <v>481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</v>
      </c>
      <c r="CA53" s="11">
        <v>0</v>
      </c>
      <c r="CB53" s="11">
        <f t="shared" si="1"/>
        <v>502</v>
      </c>
      <c r="CC53" s="325"/>
      <c r="CD53" s="325"/>
      <c r="CE53" s="325"/>
      <c r="CG53" s="234" t="s">
        <v>15</v>
      </c>
      <c r="CH53" s="11">
        <v>1</v>
      </c>
      <c r="CI53" s="11">
        <v>0</v>
      </c>
      <c r="CJ53" s="11">
        <v>3</v>
      </c>
      <c r="CK53" s="11">
        <v>0</v>
      </c>
      <c r="CL53" s="11">
        <v>0</v>
      </c>
      <c r="CM53" s="11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>
        <v>0</v>
      </c>
      <c r="DB53" s="11">
        <v>3</v>
      </c>
      <c r="DC53" s="11">
        <v>750</v>
      </c>
      <c r="DD53" s="11">
        <v>0</v>
      </c>
      <c r="DE53" s="11">
        <f t="shared" si="2"/>
        <v>757</v>
      </c>
      <c r="DI53" s="234" t="s">
        <v>40</v>
      </c>
      <c r="DJ53" s="11">
        <v>17</v>
      </c>
      <c r="DK53" s="11">
        <v>1</v>
      </c>
      <c r="DL53" s="11">
        <v>442</v>
      </c>
      <c r="DM53" s="11">
        <v>0</v>
      </c>
      <c r="DN53" s="11">
        <v>0</v>
      </c>
      <c r="DO53" s="11">
        <v>0</v>
      </c>
      <c r="DP53" s="11">
        <v>0</v>
      </c>
      <c r="DQ53" s="11">
        <v>0</v>
      </c>
      <c r="DR53" s="11">
        <v>0</v>
      </c>
      <c r="DS53" s="11">
        <v>0</v>
      </c>
      <c r="DT53" s="11">
        <v>0</v>
      </c>
      <c r="DU53" s="11">
        <v>0</v>
      </c>
      <c r="DV53" s="11">
        <v>0</v>
      </c>
      <c r="DW53" s="11">
        <v>0</v>
      </c>
      <c r="DX53" s="11">
        <v>0</v>
      </c>
      <c r="DY53" s="11">
        <v>0</v>
      </c>
      <c r="DZ53" s="11">
        <v>0</v>
      </c>
      <c r="EA53" s="11">
        <v>0</v>
      </c>
      <c r="EB53" s="11">
        <v>0</v>
      </c>
      <c r="EC53" s="11">
        <v>0</v>
      </c>
      <c r="ED53" s="11">
        <v>0</v>
      </c>
      <c r="EE53" s="11">
        <v>0</v>
      </c>
      <c r="EF53" s="11">
        <v>0</v>
      </c>
      <c r="EG53" s="11">
        <f t="shared" si="3"/>
        <v>460</v>
      </c>
      <c r="EK53" s="234" t="s">
        <v>44</v>
      </c>
      <c r="EL53" s="11">
        <v>1</v>
      </c>
      <c r="EM53" s="11">
        <v>2</v>
      </c>
      <c r="EN53" s="11">
        <v>25</v>
      </c>
      <c r="EO53" s="11">
        <v>0</v>
      </c>
      <c r="EP53" s="11">
        <v>0</v>
      </c>
      <c r="EQ53" s="11">
        <v>0</v>
      </c>
      <c r="ER53" s="11">
        <v>0</v>
      </c>
      <c r="ES53" s="11">
        <v>0</v>
      </c>
      <c r="ET53" s="11">
        <v>0</v>
      </c>
      <c r="EU53" s="11">
        <v>0</v>
      </c>
      <c r="EV53" s="11">
        <v>0</v>
      </c>
      <c r="EW53" s="11">
        <v>0</v>
      </c>
      <c r="EX53" s="11">
        <v>0</v>
      </c>
      <c r="EY53" s="11">
        <v>0</v>
      </c>
      <c r="EZ53" s="11">
        <v>0</v>
      </c>
      <c r="FA53" s="11">
        <v>0</v>
      </c>
      <c r="FB53" s="11">
        <v>0</v>
      </c>
      <c r="FC53" s="11">
        <v>0</v>
      </c>
      <c r="FD53" s="11">
        <v>0</v>
      </c>
      <c r="FE53" s="11">
        <v>0</v>
      </c>
      <c r="FF53" s="11">
        <v>0</v>
      </c>
      <c r="FG53" s="11">
        <v>0</v>
      </c>
      <c r="FH53" s="11">
        <v>0</v>
      </c>
      <c r="FI53" s="11">
        <f t="shared" si="4"/>
        <v>28</v>
      </c>
      <c r="FM53" s="234" t="s">
        <v>37</v>
      </c>
      <c r="FN53" s="11">
        <v>4</v>
      </c>
      <c r="FO53" s="11">
        <v>0</v>
      </c>
      <c r="FP53" s="11">
        <v>6</v>
      </c>
      <c r="FQ53" s="11">
        <v>4</v>
      </c>
      <c r="FR53" s="11">
        <v>0</v>
      </c>
      <c r="FS53" s="11">
        <v>5</v>
      </c>
      <c r="FT53" s="11">
        <v>0</v>
      </c>
      <c r="FU53" s="11">
        <v>0</v>
      </c>
      <c r="FV53" s="11">
        <v>4</v>
      </c>
      <c r="FW53" s="11">
        <v>0</v>
      </c>
      <c r="FX53" s="11">
        <v>0</v>
      </c>
      <c r="FY53" s="11">
        <v>0</v>
      </c>
      <c r="FZ53" s="11">
        <v>0</v>
      </c>
      <c r="GA53" s="11">
        <v>0</v>
      </c>
      <c r="GB53" s="11">
        <v>0</v>
      </c>
      <c r="GC53" s="11">
        <v>0</v>
      </c>
      <c r="GD53" s="11">
        <v>0</v>
      </c>
      <c r="GE53" s="11">
        <v>0</v>
      </c>
      <c r="GF53" s="11">
        <v>0</v>
      </c>
      <c r="GG53" s="11">
        <v>0</v>
      </c>
      <c r="GH53" s="11">
        <v>0</v>
      </c>
      <c r="GI53" s="11">
        <v>0</v>
      </c>
      <c r="GJ53" s="11">
        <v>0</v>
      </c>
      <c r="GK53" s="11">
        <v>0</v>
      </c>
      <c r="GL53" s="11">
        <v>0</v>
      </c>
      <c r="GM53" s="11">
        <f t="shared" si="5"/>
        <v>23</v>
      </c>
      <c r="GP53" s="234" t="s">
        <v>62</v>
      </c>
      <c r="GQ53" s="11">
        <v>2</v>
      </c>
      <c r="GR53" s="11">
        <v>0</v>
      </c>
      <c r="GS53" s="11">
        <v>2</v>
      </c>
      <c r="GT53" s="11">
        <v>0</v>
      </c>
      <c r="GU53" s="11">
        <v>0</v>
      </c>
      <c r="GV53" s="11">
        <v>0</v>
      </c>
      <c r="GW53" s="11">
        <v>0</v>
      </c>
      <c r="GX53" s="11">
        <v>3</v>
      </c>
      <c r="GY53" s="11">
        <v>21</v>
      </c>
      <c r="GZ53" s="11">
        <v>0</v>
      </c>
      <c r="HA53" s="11">
        <v>0</v>
      </c>
      <c r="HB53" s="11">
        <v>0</v>
      </c>
      <c r="HC53" s="11">
        <v>0</v>
      </c>
      <c r="HD53" s="11">
        <v>0</v>
      </c>
      <c r="HE53" s="11">
        <v>0</v>
      </c>
      <c r="HF53" s="11">
        <v>0</v>
      </c>
      <c r="HG53" s="11">
        <v>0</v>
      </c>
      <c r="HH53" s="11">
        <v>0</v>
      </c>
      <c r="HI53" s="11">
        <v>0</v>
      </c>
      <c r="HJ53" s="11">
        <v>0</v>
      </c>
      <c r="HK53" s="11">
        <v>0</v>
      </c>
      <c r="HL53" s="11">
        <v>0</v>
      </c>
      <c r="HM53" s="11">
        <v>0</v>
      </c>
      <c r="HN53" s="11">
        <f t="shared" si="6"/>
        <v>28</v>
      </c>
      <c r="HQ53" s="234" t="s">
        <v>40</v>
      </c>
      <c r="HR53" s="11">
        <v>13</v>
      </c>
      <c r="HS53" s="11">
        <v>2</v>
      </c>
      <c r="HT53" s="11">
        <v>352</v>
      </c>
      <c r="HU53" s="11">
        <v>0</v>
      </c>
      <c r="HV53" s="11">
        <v>0</v>
      </c>
      <c r="HW53" s="11">
        <v>0</v>
      </c>
      <c r="HX53" s="11">
        <v>0</v>
      </c>
      <c r="HY53" s="11">
        <v>0</v>
      </c>
      <c r="HZ53" s="11">
        <v>0</v>
      </c>
      <c r="IA53" s="11">
        <v>0</v>
      </c>
      <c r="IB53" s="11">
        <v>0</v>
      </c>
      <c r="IC53" s="11">
        <v>0</v>
      </c>
      <c r="ID53" s="11">
        <v>0</v>
      </c>
      <c r="IE53" s="11">
        <v>0</v>
      </c>
      <c r="IF53" s="11">
        <v>0</v>
      </c>
      <c r="IG53" s="11">
        <v>0</v>
      </c>
      <c r="IH53" s="11">
        <v>0</v>
      </c>
      <c r="II53" s="11">
        <v>0</v>
      </c>
      <c r="IJ53" s="11">
        <v>0</v>
      </c>
      <c r="IK53" s="11">
        <v>0</v>
      </c>
      <c r="IL53" s="11">
        <v>0</v>
      </c>
      <c r="IM53" s="11">
        <v>0</v>
      </c>
      <c r="IN53" s="11">
        <v>0</v>
      </c>
      <c r="IO53" s="11">
        <v>0</v>
      </c>
      <c r="IP53" s="11">
        <v>0</v>
      </c>
      <c r="IQ53" s="11">
        <v>0</v>
      </c>
      <c r="IR53" s="11">
        <v>0</v>
      </c>
      <c r="IS53" s="11">
        <f t="shared" si="7"/>
        <v>367</v>
      </c>
      <c r="IV53" s="234" t="s">
        <v>15</v>
      </c>
      <c r="IW53" s="11">
        <v>28</v>
      </c>
      <c r="IX53" s="11">
        <v>1</v>
      </c>
      <c r="IY53" s="11">
        <v>49</v>
      </c>
      <c r="IZ53" s="11">
        <v>0</v>
      </c>
      <c r="JA53" s="11">
        <v>0</v>
      </c>
      <c r="JB53" s="11">
        <v>0</v>
      </c>
      <c r="JC53" s="11">
        <v>0</v>
      </c>
      <c r="JD53" s="11">
        <v>0</v>
      </c>
      <c r="JE53" s="11">
        <v>0</v>
      </c>
      <c r="JF53" s="11">
        <v>1</v>
      </c>
      <c r="JG53" s="11">
        <v>0</v>
      </c>
      <c r="JH53" s="11">
        <v>0</v>
      </c>
      <c r="JI53" s="11">
        <v>0</v>
      </c>
      <c r="JJ53" s="11">
        <v>14</v>
      </c>
      <c r="JK53" s="11">
        <v>0</v>
      </c>
      <c r="JL53" s="11">
        <v>0</v>
      </c>
      <c r="JM53" s="11">
        <v>0</v>
      </c>
      <c r="JN53" s="11">
        <v>0</v>
      </c>
      <c r="JO53" s="11">
        <v>0</v>
      </c>
      <c r="JP53" s="11">
        <v>0</v>
      </c>
      <c r="JQ53" s="11">
        <v>0</v>
      </c>
      <c r="JR53" s="11">
        <v>0</v>
      </c>
      <c r="JS53" s="11">
        <v>126</v>
      </c>
      <c r="JT53" s="11">
        <v>4725</v>
      </c>
      <c r="JU53" s="11">
        <v>3</v>
      </c>
      <c r="JV53" s="11">
        <f t="shared" si="8"/>
        <v>4947</v>
      </c>
    </row>
    <row r="54" spans="1:282" x14ac:dyDescent="0.25">
      <c r="A54" s="17" t="s">
        <v>40</v>
      </c>
      <c r="B54" s="230">
        <v>11</v>
      </c>
      <c r="C54" s="230">
        <v>2</v>
      </c>
      <c r="D54" s="230">
        <v>356</v>
      </c>
      <c r="E54" s="230">
        <v>3</v>
      </c>
      <c r="F54" s="230">
        <v>0</v>
      </c>
      <c r="G54" s="230">
        <v>0</v>
      </c>
      <c r="H54" s="230">
        <v>0</v>
      </c>
      <c r="I54" s="230">
        <v>0</v>
      </c>
      <c r="J54" s="230">
        <v>0</v>
      </c>
      <c r="K54" s="230">
        <v>0</v>
      </c>
      <c r="L54" s="230">
        <v>0</v>
      </c>
      <c r="M54" s="230">
        <v>0</v>
      </c>
      <c r="N54" s="230">
        <v>0</v>
      </c>
      <c r="O54" s="230">
        <v>0</v>
      </c>
      <c r="P54" s="230">
        <v>0</v>
      </c>
      <c r="Q54" s="230">
        <v>0</v>
      </c>
      <c r="R54" s="230">
        <v>0</v>
      </c>
      <c r="S54" s="230">
        <v>0</v>
      </c>
      <c r="T54" s="230">
        <v>0</v>
      </c>
      <c r="U54" s="230">
        <v>0</v>
      </c>
      <c r="V54" s="230">
        <v>0</v>
      </c>
      <c r="W54" s="230">
        <v>0</v>
      </c>
      <c r="X54" s="230">
        <v>0</v>
      </c>
      <c r="Y54" s="230">
        <v>0</v>
      </c>
      <c r="Z54" s="230">
        <v>0</v>
      </c>
      <c r="AA54" s="233">
        <f t="shared" si="0"/>
        <v>372</v>
      </c>
      <c r="AC54" s="234" t="s">
        <v>40</v>
      </c>
      <c r="AD54" s="11">
        <v>27</v>
      </c>
      <c r="AE54" s="11">
        <v>0</v>
      </c>
      <c r="AF54" s="11">
        <v>406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433</v>
      </c>
      <c r="BE54" s="234" t="s">
        <v>52</v>
      </c>
      <c r="BF54" s="11">
        <v>59</v>
      </c>
      <c r="BG54" s="11">
        <v>0</v>
      </c>
      <c r="BH54" s="11">
        <v>75</v>
      </c>
      <c r="BI54" s="11">
        <v>11</v>
      </c>
      <c r="BJ54" s="11">
        <v>34</v>
      </c>
      <c r="BK54" s="11">
        <v>0</v>
      </c>
      <c r="BL54" s="11">
        <v>6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f t="shared" si="1"/>
        <v>185</v>
      </c>
      <c r="CC54" s="325"/>
      <c r="CD54" s="325"/>
      <c r="CE54" s="325"/>
      <c r="CG54" s="234" t="s">
        <v>40</v>
      </c>
      <c r="CH54" s="11">
        <v>19</v>
      </c>
      <c r="CI54" s="11">
        <v>3</v>
      </c>
      <c r="CJ54" s="11">
        <v>445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0</v>
      </c>
      <c r="DA54" s="11">
        <v>0</v>
      </c>
      <c r="DB54" s="11">
        <v>0</v>
      </c>
      <c r="DC54" s="11">
        <v>0</v>
      </c>
      <c r="DD54" s="11">
        <v>0</v>
      </c>
      <c r="DE54" s="11">
        <f t="shared" si="2"/>
        <v>467</v>
      </c>
      <c r="DI54" s="234" t="s">
        <v>52</v>
      </c>
      <c r="DJ54" s="11">
        <v>79</v>
      </c>
      <c r="DK54" s="11">
        <v>3</v>
      </c>
      <c r="DL54" s="11">
        <v>86</v>
      </c>
      <c r="DM54" s="11">
        <v>0</v>
      </c>
      <c r="DN54" s="11">
        <v>8</v>
      </c>
      <c r="DO54" s="11">
        <v>34</v>
      </c>
      <c r="DP54" s="11">
        <v>0</v>
      </c>
      <c r="DQ54" s="11">
        <v>4</v>
      </c>
      <c r="DR54" s="11">
        <v>0</v>
      </c>
      <c r="DS54" s="11">
        <v>0</v>
      </c>
      <c r="DT54" s="11">
        <v>0</v>
      </c>
      <c r="DU54" s="11">
        <v>0</v>
      </c>
      <c r="DV54" s="11">
        <v>0</v>
      </c>
      <c r="DW54" s="11">
        <v>0</v>
      </c>
      <c r="DX54" s="11">
        <v>0</v>
      </c>
      <c r="DY54" s="11">
        <v>0</v>
      </c>
      <c r="DZ54" s="11">
        <v>0</v>
      </c>
      <c r="EA54" s="11">
        <v>0</v>
      </c>
      <c r="EB54" s="11">
        <v>0</v>
      </c>
      <c r="EC54" s="11">
        <v>0</v>
      </c>
      <c r="ED54" s="11">
        <v>0</v>
      </c>
      <c r="EE54" s="11">
        <v>0</v>
      </c>
      <c r="EF54" s="11">
        <v>0</v>
      </c>
      <c r="EG54" s="11">
        <f t="shared" si="3"/>
        <v>214</v>
      </c>
      <c r="EK54" s="234" t="s">
        <v>55</v>
      </c>
      <c r="EL54" s="11">
        <v>2</v>
      </c>
      <c r="EM54" s="11">
        <v>0</v>
      </c>
      <c r="EN54" s="11">
        <v>7</v>
      </c>
      <c r="EO54" s="11">
        <v>0</v>
      </c>
      <c r="EP54" s="11">
        <v>2</v>
      </c>
      <c r="EQ54" s="11">
        <v>0</v>
      </c>
      <c r="ER54" s="11">
        <v>0</v>
      </c>
      <c r="ES54" s="11">
        <v>1</v>
      </c>
      <c r="ET54" s="11">
        <v>16</v>
      </c>
      <c r="EU54" s="11">
        <v>0</v>
      </c>
      <c r="EV54" s="11">
        <v>0</v>
      </c>
      <c r="EW54" s="11">
        <v>0</v>
      </c>
      <c r="EX54" s="11">
        <v>0</v>
      </c>
      <c r="EY54" s="11">
        <v>0</v>
      </c>
      <c r="EZ54" s="11">
        <v>0</v>
      </c>
      <c r="FA54" s="11">
        <v>0</v>
      </c>
      <c r="FB54" s="11">
        <v>0</v>
      </c>
      <c r="FC54" s="11">
        <v>0</v>
      </c>
      <c r="FD54" s="11">
        <v>0</v>
      </c>
      <c r="FE54" s="11">
        <v>0</v>
      </c>
      <c r="FF54" s="11">
        <v>0</v>
      </c>
      <c r="FG54" s="11">
        <v>0</v>
      </c>
      <c r="FH54" s="11">
        <v>0</v>
      </c>
      <c r="FI54" s="11">
        <f t="shared" si="4"/>
        <v>28</v>
      </c>
      <c r="FM54" s="234" t="s">
        <v>51</v>
      </c>
      <c r="FN54" s="11">
        <v>14</v>
      </c>
      <c r="FO54" s="11">
        <v>0</v>
      </c>
      <c r="FP54" s="11">
        <v>7</v>
      </c>
      <c r="FQ54" s="11">
        <v>0</v>
      </c>
      <c r="FR54" s="11">
        <v>0</v>
      </c>
      <c r="FS54" s="11">
        <v>0</v>
      </c>
      <c r="FT54" s="11">
        <v>0</v>
      </c>
      <c r="FU54" s="11">
        <v>0</v>
      </c>
      <c r="FV54" s="11">
        <v>0</v>
      </c>
      <c r="FW54" s="11">
        <v>0</v>
      </c>
      <c r="FX54" s="11">
        <v>0</v>
      </c>
      <c r="FY54" s="11">
        <v>0</v>
      </c>
      <c r="FZ54" s="11">
        <v>0</v>
      </c>
      <c r="GA54" s="11">
        <v>0</v>
      </c>
      <c r="GB54" s="11">
        <v>0</v>
      </c>
      <c r="GC54" s="11">
        <v>0</v>
      </c>
      <c r="GD54" s="11">
        <v>0</v>
      </c>
      <c r="GE54" s="11">
        <v>0</v>
      </c>
      <c r="GF54" s="11">
        <v>0</v>
      </c>
      <c r="GG54" s="11">
        <v>0</v>
      </c>
      <c r="GH54" s="11">
        <v>0</v>
      </c>
      <c r="GI54" s="11">
        <v>1</v>
      </c>
      <c r="GJ54" s="11">
        <v>0</v>
      </c>
      <c r="GK54" s="11">
        <v>0</v>
      </c>
      <c r="GL54" s="11">
        <v>0</v>
      </c>
      <c r="GM54" s="11">
        <f t="shared" si="5"/>
        <v>22</v>
      </c>
      <c r="GP54" s="234" t="s">
        <v>44</v>
      </c>
      <c r="GQ54" s="11">
        <v>1</v>
      </c>
      <c r="GR54" s="11">
        <v>10</v>
      </c>
      <c r="GS54" s="11">
        <v>17</v>
      </c>
      <c r="GT54" s="11">
        <v>0</v>
      </c>
      <c r="GU54" s="11">
        <v>0</v>
      </c>
      <c r="GV54" s="11">
        <v>0</v>
      </c>
      <c r="GW54" s="11">
        <v>0</v>
      </c>
      <c r="GX54" s="11">
        <v>0</v>
      </c>
      <c r="GY54" s="11">
        <v>0</v>
      </c>
      <c r="GZ54" s="11">
        <v>0</v>
      </c>
      <c r="HA54" s="11">
        <v>0</v>
      </c>
      <c r="HB54" s="11">
        <v>0</v>
      </c>
      <c r="HC54" s="11">
        <v>0</v>
      </c>
      <c r="HD54" s="11">
        <v>0</v>
      </c>
      <c r="HE54" s="11">
        <v>0</v>
      </c>
      <c r="HF54" s="11">
        <v>0</v>
      </c>
      <c r="HG54" s="11">
        <v>0</v>
      </c>
      <c r="HH54" s="11">
        <v>0</v>
      </c>
      <c r="HI54" s="11">
        <v>0</v>
      </c>
      <c r="HJ54" s="11">
        <v>0</v>
      </c>
      <c r="HK54" s="11">
        <v>0</v>
      </c>
      <c r="HL54" s="11">
        <v>0</v>
      </c>
      <c r="HM54" s="11">
        <v>0</v>
      </c>
      <c r="HN54" s="11">
        <f t="shared" si="6"/>
        <v>28</v>
      </c>
      <c r="HQ54" s="234" t="s">
        <v>52</v>
      </c>
      <c r="HR54" s="11">
        <v>54</v>
      </c>
      <c r="HS54" s="11">
        <v>2</v>
      </c>
      <c r="HT54" s="11">
        <v>65</v>
      </c>
      <c r="HU54" s="11">
        <v>0</v>
      </c>
      <c r="HV54" s="11">
        <v>5</v>
      </c>
      <c r="HW54" s="11">
        <v>26</v>
      </c>
      <c r="HX54" s="11">
        <v>1</v>
      </c>
      <c r="HY54" s="11">
        <v>2</v>
      </c>
      <c r="HZ54" s="11">
        <v>0</v>
      </c>
      <c r="IA54" s="11">
        <v>0</v>
      </c>
      <c r="IB54" s="11">
        <v>0</v>
      </c>
      <c r="IC54" s="11">
        <v>0</v>
      </c>
      <c r="ID54" s="11">
        <v>0</v>
      </c>
      <c r="IE54" s="11">
        <v>0</v>
      </c>
      <c r="IF54" s="11">
        <v>0</v>
      </c>
      <c r="IG54" s="11">
        <v>0</v>
      </c>
      <c r="IH54" s="11">
        <v>0</v>
      </c>
      <c r="II54" s="11">
        <v>0</v>
      </c>
      <c r="IJ54" s="11">
        <v>0</v>
      </c>
      <c r="IK54" s="11">
        <v>0</v>
      </c>
      <c r="IL54" s="11">
        <v>0</v>
      </c>
      <c r="IM54" s="11">
        <v>0</v>
      </c>
      <c r="IN54" s="11">
        <v>0</v>
      </c>
      <c r="IO54" s="11">
        <v>0</v>
      </c>
      <c r="IP54" s="11">
        <v>0</v>
      </c>
      <c r="IQ54" s="11">
        <v>1</v>
      </c>
      <c r="IR54" s="11">
        <v>0</v>
      </c>
      <c r="IS54" s="11">
        <f t="shared" si="7"/>
        <v>156</v>
      </c>
      <c r="IV54" s="234" t="s">
        <v>40</v>
      </c>
      <c r="IW54" s="11">
        <v>212</v>
      </c>
      <c r="IX54" s="11">
        <v>44</v>
      </c>
      <c r="IY54" s="11">
        <v>4080</v>
      </c>
      <c r="IZ54" s="11">
        <v>3</v>
      </c>
      <c r="JA54" s="11">
        <v>0</v>
      </c>
      <c r="JB54" s="11">
        <v>0</v>
      </c>
      <c r="JC54" s="11">
        <v>0</v>
      </c>
      <c r="JD54" s="11">
        <v>2</v>
      </c>
      <c r="JE54" s="11">
        <v>0</v>
      </c>
      <c r="JF54" s="11">
        <v>0</v>
      </c>
      <c r="JG54" s="11">
        <v>0</v>
      </c>
      <c r="JH54" s="11">
        <v>0</v>
      </c>
      <c r="JI54" s="11">
        <v>0</v>
      </c>
      <c r="JJ54" s="11">
        <v>0</v>
      </c>
      <c r="JK54" s="11">
        <v>0</v>
      </c>
      <c r="JL54" s="11">
        <v>0</v>
      </c>
      <c r="JM54" s="11">
        <v>0</v>
      </c>
      <c r="JN54" s="11">
        <v>0</v>
      </c>
      <c r="JO54" s="11">
        <v>0</v>
      </c>
      <c r="JP54" s="11">
        <v>0</v>
      </c>
      <c r="JQ54" s="11">
        <v>0</v>
      </c>
      <c r="JR54" s="11">
        <v>0</v>
      </c>
      <c r="JS54" s="11">
        <v>0</v>
      </c>
      <c r="JT54" s="11">
        <v>2</v>
      </c>
      <c r="JU54" s="11">
        <v>0</v>
      </c>
      <c r="JV54" s="11">
        <f t="shared" si="8"/>
        <v>4343</v>
      </c>
    </row>
    <row r="55" spans="1:282" x14ac:dyDescent="0.25">
      <c r="A55" s="17" t="s">
        <v>52</v>
      </c>
      <c r="B55" s="230">
        <v>68</v>
      </c>
      <c r="C55" s="230">
        <v>0</v>
      </c>
      <c r="D55" s="230">
        <v>99</v>
      </c>
      <c r="E55" s="230">
        <v>0</v>
      </c>
      <c r="F55" s="230">
        <v>8</v>
      </c>
      <c r="G55" s="230">
        <v>29</v>
      </c>
      <c r="H55" s="230">
        <v>0</v>
      </c>
      <c r="I55" s="230">
        <v>4</v>
      </c>
      <c r="J55" s="230">
        <v>0</v>
      </c>
      <c r="K55" s="230">
        <v>0</v>
      </c>
      <c r="L55" s="230">
        <v>0</v>
      </c>
      <c r="M55" s="230">
        <v>0</v>
      </c>
      <c r="N55" s="230">
        <v>0</v>
      </c>
      <c r="O55" s="230">
        <v>0</v>
      </c>
      <c r="P55" s="230">
        <v>0</v>
      </c>
      <c r="Q55" s="230">
        <v>0</v>
      </c>
      <c r="R55" s="230">
        <v>0</v>
      </c>
      <c r="S55" s="230">
        <v>0</v>
      </c>
      <c r="T55" s="230">
        <v>0</v>
      </c>
      <c r="U55" s="230">
        <v>0</v>
      </c>
      <c r="V55" s="230">
        <v>0</v>
      </c>
      <c r="W55" s="230">
        <v>0</v>
      </c>
      <c r="X55" s="230">
        <v>0</v>
      </c>
      <c r="Y55" s="230">
        <v>0</v>
      </c>
      <c r="Z55" s="230">
        <v>0</v>
      </c>
      <c r="AA55" s="233">
        <f t="shared" si="0"/>
        <v>208</v>
      </c>
      <c r="AC55" s="234" t="s">
        <v>52</v>
      </c>
      <c r="AD55" s="11">
        <v>61</v>
      </c>
      <c r="AE55" s="11">
        <v>0</v>
      </c>
      <c r="AF55" s="11">
        <v>96</v>
      </c>
      <c r="AG55" s="11">
        <v>0</v>
      </c>
      <c r="AH55" s="11">
        <v>11</v>
      </c>
      <c r="AI55" s="11">
        <v>34</v>
      </c>
      <c r="AJ55" s="11">
        <v>0</v>
      </c>
      <c r="AK55" s="11">
        <v>12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214</v>
      </c>
      <c r="BE55" s="234" t="s">
        <v>54</v>
      </c>
      <c r="BF55" s="11">
        <v>7</v>
      </c>
      <c r="BG55" s="11">
        <v>1</v>
      </c>
      <c r="BH55" s="11">
        <v>93</v>
      </c>
      <c r="BI55" s="11">
        <v>9</v>
      </c>
      <c r="BJ55" s="11">
        <v>13</v>
      </c>
      <c r="BK55" s="11">
        <v>0</v>
      </c>
      <c r="BL55" s="11">
        <v>5</v>
      </c>
      <c r="BM55" s="11">
        <v>21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f t="shared" si="1"/>
        <v>149</v>
      </c>
      <c r="CC55" s="325"/>
      <c r="CD55" s="325"/>
      <c r="CE55" s="325"/>
      <c r="CG55" s="234" t="s">
        <v>52</v>
      </c>
      <c r="CH55" s="11">
        <v>63</v>
      </c>
      <c r="CI55" s="11">
        <v>0</v>
      </c>
      <c r="CJ55" s="11">
        <v>65</v>
      </c>
      <c r="CK55" s="11">
        <v>0</v>
      </c>
      <c r="CL55" s="11">
        <v>20</v>
      </c>
      <c r="CM55" s="11">
        <v>35</v>
      </c>
      <c r="CN55" s="11">
        <v>0</v>
      </c>
      <c r="CO55" s="11">
        <v>6</v>
      </c>
      <c r="CP55" s="11">
        <v>0</v>
      </c>
      <c r="CQ55" s="11">
        <v>0</v>
      </c>
      <c r="CR55" s="11">
        <v>0</v>
      </c>
      <c r="CS55" s="11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0</v>
      </c>
      <c r="CY55" s="11">
        <v>0</v>
      </c>
      <c r="CZ55" s="11">
        <v>0</v>
      </c>
      <c r="DA55" s="11">
        <v>0</v>
      </c>
      <c r="DB55" s="11">
        <v>0</v>
      </c>
      <c r="DC55" s="11">
        <v>0</v>
      </c>
      <c r="DD55" s="11">
        <v>0</v>
      </c>
      <c r="DE55" s="11">
        <f t="shared" si="2"/>
        <v>189</v>
      </c>
      <c r="DI55" s="234" t="s">
        <v>54</v>
      </c>
      <c r="DJ55" s="11">
        <v>21</v>
      </c>
      <c r="DK55" s="11">
        <v>4</v>
      </c>
      <c r="DL55" s="11">
        <v>97</v>
      </c>
      <c r="DM55" s="11">
        <v>0</v>
      </c>
      <c r="DN55" s="11">
        <v>9</v>
      </c>
      <c r="DO55" s="11">
        <v>12</v>
      </c>
      <c r="DP55" s="11">
        <v>0</v>
      </c>
      <c r="DQ55" s="11">
        <v>5</v>
      </c>
      <c r="DR55" s="11">
        <v>7</v>
      </c>
      <c r="DS55" s="11">
        <v>0</v>
      </c>
      <c r="DT55" s="11">
        <v>0</v>
      </c>
      <c r="DU55" s="11">
        <v>0</v>
      </c>
      <c r="DV55" s="11">
        <v>0</v>
      </c>
      <c r="DW55" s="11">
        <v>0</v>
      </c>
      <c r="DX55" s="11">
        <v>0</v>
      </c>
      <c r="DY55" s="11">
        <v>0</v>
      </c>
      <c r="DZ55" s="11">
        <v>0</v>
      </c>
      <c r="EA55" s="11">
        <v>0</v>
      </c>
      <c r="EB55" s="11">
        <v>0</v>
      </c>
      <c r="EC55" s="11">
        <v>0</v>
      </c>
      <c r="ED55" s="11">
        <v>0</v>
      </c>
      <c r="EE55" s="11">
        <v>0</v>
      </c>
      <c r="EF55" s="11">
        <v>0</v>
      </c>
      <c r="EG55" s="11">
        <f t="shared" si="3"/>
        <v>155</v>
      </c>
      <c r="EK55" s="234" t="s">
        <v>62</v>
      </c>
      <c r="EL55" s="11">
        <v>0</v>
      </c>
      <c r="EM55" s="11">
        <v>0</v>
      </c>
      <c r="EN55" s="11">
        <v>4</v>
      </c>
      <c r="EO55" s="11">
        <v>0</v>
      </c>
      <c r="EP55" s="11">
        <v>0</v>
      </c>
      <c r="EQ55" s="11">
        <v>0</v>
      </c>
      <c r="ER55" s="11">
        <v>0</v>
      </c>
      <c r="ES55" s="11">
        <v>0</v>
      </c>
      <c r="ET55" s="11">
        <v>13</v>
      </c>
      <c r="EU55" s="11">
        <v>0</v>
      </c>
      <c r="EV55" s="11">
        <v>0</v>
      </c>
      <c r="EW55" s="11">
        <v>0</v>
      </c>
      <c r="EX55" s="11">
        <v>0</v>
      </c>
      <c r="EY55" s="11">
        <v>0</v>
      </c>
      <c r="EZ55" s="11">
        <v>0</v>
      </c>
      <c r="FA55" s="11">
        <v>0</v>
      </c>
      <c r="FB55" s="11">
        <v>0</v>
      </c>
      <c r="FC55" s="11">
        <v>0</v>
      </c>
      <c r="FD55" s="11">
        <v>0</v>
      </c>
      <c r="FE55" s="11">
        <v>0</v>
      </c>
      <c r="FF55" s="11">
        <v>0</v>
      </c>
      <c r="FG55" s="11">
        <v>0</v>
      </c>
      <c r="FH55" s="11">
        <v>0</v>
      </c>
      <c r="FI55" s="11">
        <f t="shared" si="4"/>
        <v>17</v>
      </c>
      <c r="FM55" s="234" t="s">
        <v>62</v>
      </c>
      <c r="FN55" s="11">
        <v>0</v>
      </c>
      <c r="FO55" s="11">
        <v>0</v>
      </c>
      <c r="FP55" s="11">
        <v>5</v>
      </c>
      <c r="FQ55" s="11">
        <v>0</v>
      </c>
      <c r="FR55" s="11">
        <v>0</v>
      </c>
      <c r="FS55" s="11">
        <v>0</v>
      </c>
      <c r="FT55" s="11">
        <v>0</v>
      </c>
      <c r="FU55" s="11">
        <v>0</v>
      </c>
      <c r="FV55" s="11">
        <v>13</v>
      </c>
      <c r="FW55" s="11">
        <v>0</v>
      </c>
      <c r="FX55" s="11">
        <v>0</v>
      </c>
      <c r="FY55" s="11">
        <v>0</v>
      </c>
      <c r="FZ55" s="11">
        <v>0</v>
      </c>
      <c r="GA55" s="11">
        <v>0</v>
      </c>
      <c r="GB55" s="11">
        <v>0</v>
      </c>
      <c r="GC55" s="11">
        <v>0</v>
      </c>
      <c r="GD55" s="11">
        <v>0</v>
      </c>
      <c r="GE55" s="11">
        <v>0</v>
      </c>
      <c r="GF55" s="11">
        <v>0</v>
      </c>
      <c r="GG55" s="11">
        <v>0</v>
      </c>
      <c r="GH55" s="11">
        <v>0</v>
      </c>
      <c r="GI55" s="11">
        <v>0</v>
      </c>
      <c r="GJ55" s="11">
        <v>0</v>
      </c>
      <c r="GK55" s="11">
        <v>0</v>
      </c>
      <c r="GL55" s="11">
        <v>0</v>
      </c>
      <c r="GM55" s="11">
        <f t="shared" si="5"/>
        <v>18</v>
      </c>
      <c r="GP55" s="234" t="s">
        <v>51</v>
      </c>
      <c r="GQ55" s="11">
        <v>15</v>
      </c>
      <c r="GR55" s="11">
        <v>0</v>
      </c>
      <c r="GS55" s="11">
        <v>7</v>
      </c>
      <c r="GT55" s="11">
        <v>0</v>
      </c>
      <c r="GU55" s="11">
        <v>0</v>
      </c>
      <c r="GV55" s="11">
        <v>0</v>
      </c>
      <c r="GW55" s="11">
        <v>0</v>
      </c>
      <c r="GX55" s="11">
        <v>0</v>
      </c>
      <c r="GY55" s="11">
        <v>0</v>
      </c>
      <c r="GZ55" s="11">
        <v>0</v>
      </c>
      <c r="HA55" s="11">
        <v>0</v>
      </c>
      <c r="HB55" s="11">
        <v>0</v>
      </c>
      <c r="HC55" s="11">
        <v>0</v>
      </c>
      <c r="HD55" s="11">
        <v>0</v>
      </c>
      <c r="HE55" s="11">
        <v>0</v>
      </c>
      <c r="HF55" s="11">
        <v>0</v>
      </c>
      <c r="HG55" s="11">
        <v>0</v>
      </c>
      <c r="HH55" s="11">
        <v>0</v>
      </c>
      <c r="HI55" s="11">
        <v>0</v>
      </c>
      <c r="HJ55" s="11">
        <v>0</v>
      </c>
      <c r="HK55" s="11">
        <v>2</v>
      </c>
      <c r="HL55" s="11">
        <v>0</v>
      </c>
      <c r="HM55" s="11">
        <v>0</v>
      </c>
      <c r="HN55" s="11">
        <f t="shared" si="6"/>
        <v>24</v>
      </c>
      <c r="HQ55" s="234" t="s">
        <v>54</v>
      </c>
      <c r="HR55" s="11">
        <v>13</v>
      </c>
      <c r="HS55" s="11">
        <v>1</v>
      </c>
      <c r="HT55" s="11">
        <v>76</v>
      </c>
      <c r="HU55" s="11">
        <v>0</v>
      </c>
      <c r="HV55" s="11">
        <v>5</v>
      </c>
      <c r="HW55" s="11">
        <v>37</v>
      </c>
      <c r="HX55" s="11">
        <v>0</v>
      </c>
      <c r="HY55" s="11">
        <v>9</v>
      </c>
      <c r="HZ55" s="11">
        <v>25</v>
      </c>
      <c r="IA55" s="11">
        <v>0</v>
      </c>
      <c r="IB55" s="11">
        <v>0</v>
      </c>
      <c r="IC55" s="11">
        <v>0</v>
      </c>
      <c r="ID55" s="11">
        <v>0</v>
      </c>
      <c r="IE55" s="11">
        <v>0</v>
      </c>
      <c r="IF55" s="11">
        <v>0</v>
      </c>
      <c r="IG55" s="11">
        <v>0</v>
      </c>
      <c r="IH55" s="11">
        <v>0</v>
      </c>
      <c r="II55" s="11">
        <v>0</v>
      </c>
      <c r="IJ55" s="11">
        <v>0</v>
      </c>
      <c r="IK55" s="11">
        <v>0</v>
      </c>
      <c r="IL55" s="11">
        <v>0</v>
      </c>
      <c r="IM55" s="11">
        <v>0</v>
      </c>
      <c r="IN55" s="11">
        <v>0</v>
      </c>
      <c r="IO55" s="11">
        <v>0</v>
      </c>
      <c r="IP55" s="11">
        <v>0</v>
      </c>
      <c r="IQ55" s="11">
        <v>0</v>
      </c>
      <c r="IR55" s="11">
        <v>0</v>
      </c>
      <c r="IS55" s="11">
        <f t="shared" si="7"/>
        <v>166</v>
      </c>
      <c r="IV55" s="234" t="s">
        <v>52</v>
      </c>
      <c r="IW55" s="11">
        <v>661</v>
      </c>
      <c r="IX55" s="11">
        <v>15</v>
      </c>
      <c r="IY55" s="11">
        <v>754</v>
      </c>
      <c r="IZ55" s="11">
        <v>0</v>
      </c>
      <c r="JA55" s="11">
        <v>81</v>
      </c>
      <c r="JB55" s="11">
        <v>299</v>
      </c>
      <c r="JC55" s="11">
        <v>2</v>
      </c>
      <c r="JD55" s="11">
        <v>55</v>
      </c>
      <c r="JE55" s="11">
        <v>1</v>
      </c>
      <c r="JF55" s="11">
        <v>0</v>
      </c>
      <c r="JG55" s="11">
        <v>0</v>
      </c>
      <c r="JH55" s="11">
        <v>0</v>
      </c>
      <c r="JI55" s="11">
        <v>0</v>
      </c>
      <c r="JJ55" s="11">
        <v>0</v>
      </c>
      <c r="JK55" s="11">
        <v>0</v>
      </c>
      <c r="JL55" s="11">
        <v>0</v>
      </c>
      <c r="JM55" s="11">
        <v>0</v>
      </c>
      <c r="JN55" s="11">
        <v>0</v>
      </c>
      <c r="JO55" s="11">
        <v>0</v>
      </c>
      <c r="JP55" s="11">
        <v>0</v>
      </c>
      <c r="JQ55" s="11">
        <v>0</v>
      </c>
      <c r="JR55" s="11">
        <v>0</v>
      </c>
      <c r="JS55" s="11">
        <v>0</v>
      </c>
      <c r="JT55" s="11">
        <v>0</v>
      </c>
      <c r="JU55" s="11">
        <v>1</v>
      </c>
      <c r="JV55" s="11">
        <f t="shared" si="8"/>
        <v>1869</v>
      </c>
    </row>
    <row r="56" spans="1:282" x14ac:dyDescent="0.25">
      <c r="A56" s="17" t="s">
        <v>54</v>
      </c>
      <c r="B56" s="230">
        <v>8</v>
      </c>
      <c r="C56" s="230">
        <v>2</v>
      </c>
      <c r="D56" s="230">
        <v>85</v>
      </c>
      <c r="E56" s="230">
        <v>0</v>
      </c>
      <c r="F56" s="230">
        <v>11</v>
      </c>
      <c r="G56" s="230">
        <v>11</v>
      </c>
      <c r="H56" s="230">
        <v>1</v>
      </c>
      <c r="I56" s="230">
        <v>7</v>
      </c>
      <c r="J56" s="230">
        <v>22</v>
      </c>
      <c r="K56" s="230">
        <v>0</v>
      </c>
      <c r="L56" s="230">
        <v>0</v>
      </c>
      <c r="M56" s="230">
        <v>0</v>
      </c>
      <c r="N56" s="230">
        <v>0</v>
      </c>
      <c r="O56" s="230">
        <v>0</v>
      </c>
      <c r="P56" s="230">
        <v>0</v>
      </c>
      <c r="Q56" s="230">
        <v>0</v>
      </c>
      <c r="R56" s="230">
        <v>0</v>
      </c>
      <c r="S56" s="230">
        <v>0</v>
      </c>
      <c r="T56" s="230">
        <v>0</v>
      </c>
      <c r="U56" s="230">
        <v>0</v>
      </c>
      <c r="V56" s="230">
        <v>0</v>
      </c>
      <c r="W56" s="230">
        <v>0</v>
      </c>
      <c r="X56" s="230">
        <v>0</v>
      </c>
      <c r="Y56" s="230">
        <v>0</v>
      </c>
      <c r="Z56" s="230">
        <v>0</v>
      </c>
      <c r="AA56" s="233">
        <f t="shared" si="0"/>
        <v>147</v>
      </c>
      <c r="AC56" s="234" t="s">
        <v>54</v>
      </c>
      <c r="AD56" s="11">
        <v>11</v>
      </c>
      <c r="AE56" s="11">
        <v>1</v>
      </c>
      <c r="AF56" s="11">
        <v>79</v>
      </c>
      <c r="AG56" s="11">
        <v>0</v>
      </c>
      <c r="AH56" s="11">
        <v>7</v>
      </c>
      <c r="AI56" s="11">
        <v>16</v>
      </c>
      <c r="AJ56" s="11">
        <v>0</v>
      </c>
      <c r="AK56" s="11">
        <v>3</v>
      </c>
      <c r="AL56" s="11">
        <v>20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137</v>
      </c>
      <c r="BE56" s="234" t="s">
        <v>6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6681</v>
      </c>
      <c r="BS56" s="11">
        <v>0</v>
      </c>
      <c r="BT56" s="11">
        <v>19</v>
      </c>
      <c r="BU56" s="11">
        <v>6395</v>
      </c>
      <c r="BV56" s="11">
        <v>0</v>
      </c>
      <c r="BW56" s="11">
        <v>0</v>
      </c>
      <c r="BX56" s="11">
        <v>24</v>
      </c>
      <c r="BY56" s="11">
        <v>0</v>
      </c>
      <c r="BZ56" s="11">
        <v>0</v>
      </c>
      <c r="CA56" s="11">
        <v>0</v>
      </c>
      <c r="CB56" s="11">
        <f t="shared" si="1"/>
        <v>13119</v>
      </c>
      <c r="CC56" s="325"/>
      <c r="CD56" s="325"/>
      <c r="CE56" s="325"/>
      <c r="CG56" s="234" t="s">
        <v>54</v>
      </c>
      <c r="CH56" s="11">
        <v>13</v>
      </c>
      <c r="CI56" s="11">
        <v>0</v>
      </c>
      <c r="CJ56" s="11">
        <v>66</v>
      </c>
      <c r="CK56" s="11">
        <v>0</v>
      </c>
      <c r="CL56" s="11">
        <v>6</v>
      </c>
      <c r="CM56" s="11">
        <v>13</v>
      </c>
      <c r="CN56" s="11">
        <v>0</v>
      </c>
      <c r="CO56" s="11">
        <v>9</v>
      </c>
      <c r="CP56" s="11">
        <v>12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>
        <v>0</v>
      </c>
      <c r="DB56" s="11">
        <v>0</v>
      </c>
      <c r="DC56" s="11">
        <v>0</v>
      </c>
      <c r="DD56" s="11">
        <v>0</v>
      </c>
      <c r="DE56" s="11">
        <f t="shared" si="2"/>
        <v>119</v>
      </c>
      <c r="DI56" s="234" t="s">
        <v>6</v>
      </c>
      <c r="DJ56" s="11">
        <v>0</v>
      </c>
      <c r="DK56" s="11">
        <v>0</v>
      </c>
      <c r="DL56" s="11">
        <v>0</v>
      </c>
      <c r="DM56" s="11">
        <v>0</v>
      </c>
      <c r="DN56" s="11">
        <v>0</v>
      </c>
      <c r="DO56" s="11">
        <v>0</v>
      </c>
      <c r="DP56" s="11">
        <v>0</v>
      </c>
      <c r="DQ56" s="11">
        <v>0</v>
      </c>
      <c r="DR56" s="11">
        <v>0</v>
      </c>
      <c r="DS56" s="11">
        <v>0</v>
      </c>
      <c r="DT56" s="11">
        <v>0</v>
      </c>
      <c r="DU56" s="11">
        <v>0</v>
      </c>
      <c r="DV56" s="11">
        <v>0</v>
      </c>
      <c r="DW56" s="11">
        <v>0</v>
      </c>
      <c r="DX56" s="11">
        <v>6749</v>
      </c>
      <c r="DY56" s="11">
        <v>0</v>
      </c>
      <c r="DZ56" s="11">
        <v>1699</v>
      </c>
      <c r="EA56" s="11">
        <v>0</v>
      </c>
      <c r="EB56" s="11">
        <v>0</v>
      </c>
      <c r="EC56" s="11">
        <v>21</v>
      </c>
      <c r="ED56" s="11">
        <v>0</v>
      </c>
      <c r="EE56" s="11">
        <v>0</v>
      </c>
      <c r="EF56" s="11">
        <v>0</v>
      </c>
      <c r="EG56" s="11">
        <f t="shared" si="3"/>
        <v>8469</v>
      </c>
      <c r="EK56" s="234" t="s">
        <v>37</v>
      </c>
      <c r="EL56" s="11">
        <v>1</v>
      </c>
      <c r="EM56" s="11">
        <v>0</v>
      </c>
      <c r="EN56" s="11">
        <v>2</v>
      </c>
      <c r="EO56" s="11">
        <v>2</v>
      </c>
      <c r="EP56" s="11">
        <v>0</v>
      </c>
      <c r="EQ56" s="11">
        <v>4</v>
      </c>
      <c r="ER56" s="11">
        <v>1</v>
      </c>
      <c r="ES56" s="11">
        <v>4</v>
      </c>
      <c r="ET56" s="11">
        <v>1</v>
      </c>
      <c r="EU56" s="11">
        <v>0</v>
      </c>
      <c r="EV56" s="11">
        <v>0</v>
      </c>
      <c r="EW56" s="11">
        <v>0</v>
      </c>
      <c r="EX56" s="11">
        <v>0</v>
      </c>
      <c r="EY56" s="11">
        <v>0</v>
      </c>
      <c r="EZ56" s="11">
        <v>0</v>
      </c>
      <c r="FA56" s="11">
        <v>0</v>
      </c>
      <c r="FB56" s="11">
        <v>0</v>
      </c>
      <c r="FC56" s="11">
        <v>0</v>
      </c>
      <c r="FD56" s="11">
        <v>0</v>
      </c>
      <c r="FE56" s="11">
        <v>0</v>
      </c>
      <c r="FF56" s="11">
        <v>0</v>
      </c>
      <c r="FG56" s="11">
        <v>0</v>
      </c>
      <c r="FH56" s="11">
        <v>0</v>
      </c>
      <c r="FI56" s="11">
        <f t="shared" si="4"/>
        <v>15</v>
      </c>
      <c r="FM56" s="234" t="s">
        <v>44</v>
      </c>
      <c r="FN56" s="11">
        <v>0</v>
      </c>
      <c r="FO56" s="11">
        <v>6</v>
      </c>
      <c r="FP56" s="11">
        <v>12</v>
      </c>
      <c r="FQ56" s="11">
        <v>0</v>
      </c>
      <c r="FR56" s="11">
        <v>0</v>
      </c>
      <c r="FS56" s="11">
        <v>0</v>
      </c>
      <c r="FT56" s="11">
        <v>0</v>
      </c>
      <c r="FU56" s="11">
        <v>0</v>
      </c>
      <c r="FV56" s="11">
        <v>0</v>
      </c>
      <c r="FW56" s="11">
        <v>0</v>
      </c>
      <c r="FX56" s="11">
        <v>0</v>
      </c>
      <c r="FY56" s="11">
        <v>0</v>
      </c>
      <c r="FZ56" s="11">
        <v>0</v>
      </c>
      <c r="GA56" s="11">
        <v>0</v>
      </c>
      <c r="GB56" s="11">
        <v>0</v>
      </c>
      <c r="GC56" s="11">
        <v>0</v>
      </c>
      <c r="GD56" s="11">
        <v>0</v>
      </c>
      <c r="GE56" s="11">
        <v>0</v>
      </c>
      <c r="GF56" s="11">
        <v>0</v>
      </c>
      <c r="GG56" s="11">
        <v>0</v>
      </c>
      <c r="GH56" s="11">
        <v>0</v>
      </c>
      <c r="GI56" s="11">
        <v>0</v>
      </c>
      <c r="GJ56" s="11">
        <v>0</v>
      </c>
      <c r="GK56" s="11">
        <v>0</v>
      </c>
      <c r="GL56" s="11">
        <v>0</v>
      </c>
      <c r="GM56" s="11">
        <f t="shared" si="5"/>
        <v>18</v>
      </c>
      <c r="GP56" s="234" t="s">
        <v>27</v>
      </c>
      <c r="GQ56" s="11">
        <v>15</v>
      </c>
      <c r="GR56" s="11">
        <v>0</v>
      </c>
      <c r="GS56" s="11">
        <v>6</v>
      </c>
      <c r="GT56" s="11">
        <v>0</v>
      </c>
      <c r="GU56" s="11">
        <v>0</v>
      </c>
      <c r="GV56" s="11">
        <v>0</v>
      </c>
      <c r="GW56" s="11">
        <v>0</v>
      </c>
      <c r="GX56" s="11">
        <v>0</v>
      </c>
      <c r="GY56" s="11">
        <v>0</v>
      </c>
      <c r="GZ56" s="11">
        <v>0</v>
      </c>
      <c r="HA56" s="11">
        <v>0</v>
      </c>
      <c r="HB56" s="11">
        <v>0</v>
      </c>
      <c r="HC56" s="11">
        <v>1</v>
      </c>
      <c r="HD56" s="11">
        <v>0</v>
      </c>
      <c r="HE56" s="11">
        <v>0</v>
      </c>
      <c r="HF56" s="11">
        <v>0</v>
      </c>
      <c r="HG56" s="11">
        <v>0</v>
      </c>
      <c r="HH56" s="11">
        <v>0</v>
      </c>
      <c r="HI56" s="11">
        <v>0</v>
      </c>
      <c r="HJ56" s="11">
        <v>0</v>
      </c>
      <c r="HK56" s="11">
        <v>1</v>
      </c>
      <c r="HL56" s="11">
        <v>0</v>
      </c>
      <c r="HM56" s="11">
        <v>0</v>
      </c>
      <c r="HN56" s="11">
        <f t="shared" si="6"/>
        <v>23</v>
      </c>
      <c r="HQ56" s="234" t="s">
        <v>6</v>
      </c>
      <c r="HR56" s="11">
        <v>0</v>
      </c>
      <c r="HS56" s="11">
        <v>0</v>
      </c>
      <c r="HT56" s="11">
        <v>0</v>
      </c>
      <c r="HU56" s="11">
        <v>0</v>
      </c>
      <c r="HV56" s="11">
        <v>0</v>
      </c>
      <c r="HW56" s="11">
        <v>0</v>
      </c>
      <c r="HX56" s="11">
        <v>0</v>
      </c>
      <c r="HY56" s="11">
        <v>0</v>
      </c>
      <c r="HZ56" s="11">
        <v>0</v>
      </c>
      <c r="IA56" s="11">
        <v>0</v>
      </c>
      <c r="IB56" s="11">
        <v>0</v>
      </c>
      <c r="IC56" s="11">
        <v>0</v>
      </c>
      <c r="ID56" s="11">
        <v>6</v>
      </c>
      <c r="IE56" s="11">
        <v>0</v>
      </c>
      <c r="IF56" s="11">
        <v>0</v>
      </c>
      <c r="IG56" s="11">
        <v>0</v>
      </c>
      <c r="IH56" s="11">
        <v>7047</v>
      </c>
      <c r="II56" s="11">
        <v>0</v>
      </c>
      <c r="IJ56" s="11">
        <v>1</v>
      </c>
      <c r="IK56" s="11">
        <v>5776</v>
      </c>
      <c r="IL56" s="11">
        <v>1</v>
      </c>
      <c r="IM56" s="11">
        <v>0</v>
      </c>
      <c r="IN56" s="11">
        <v>5</v>
      </c>
      <c r="IO56" s="11">
        <v>0</v>
      </c>
      <c r="IP56" s="11">
        <v>0</v>
      </c>
      <c r="IQ56" s="11">
        <v>0</v>
      </c>
      <c r="IR56" s="11">
        <v>0</v>
      </c>
      <c r="IS56" s="11">
        <f t="shared" si="7"/>
        <v>12836</v>
      </c>
      <c r="IV56" s="234" t="s">
        <v>54</v>
      </c>
      <c r="IW56" s="11">
        <v>146</v>
      </c>
      <c r="IX56" s="11">
        <v>18</v>
      </c>
      <c r="IY56" s="11">
        <v>852</v>
      </c>
      <c r="IZ56" s="11">
        <v>0</v>
      </c>
      <c r="JA56" s="11">
        <v>88</v>
      </c>
      <c r="JB56" s="11">
        <v>188</v>
      </c>
      <c r="JC56" s="11">
        <v>1</v>
      </c>
      <c r="JD56" s="11">
        <v>69</v>
      </c>
      <c r="JE56" s="11">
        <v>167</v>
      </c>
      <c r="JF56" s="11">
        <v>0</v>
      </c>
      <c r="JG56" s="11">
        <v>0</v>
      </c>
      <c r="JH56" s="11">
        <v>0</v>
      </c>
      <c r="JI56" s="11">
        <v>0</v>
      </c>
      <c r="JJ56" s="11">
        <v>0</v>
      </c>
      <c r="JK56" s="11">
        <v>0</v>
      </c>
      <c r="JL56" s="11">
        <v>0</v>
      </c>
      <c r="JM56" s="11">
        <v>0</v>
      </c>
      <c r="JN56" s="11">
        <v>0</v>
      </c>
      <c r="JO56" s="11">
        <v>0</v>
      </c>
      <c r="JP56" s="11">
        <v>0</v>
      </c>
      <c r="JQ56" s="11">
        <v>0</v>
      </c>
      <c r="JR56" s="11">
        <v>0</v>
      </c>
      <c r="JS56" s="11">
        <v>0</v>
      </c>
      <c r="JT56" s="11">
        <v>0</v>
      </c>
      <c r="JU56" s="11">
        <v>0</v>
      </c>
      <c r="JV56" s="11">
        <f t="shared" si="8"/>
        <v>1529</v>
      </c>
    </row>
    <row r="57" spans="1:282" x14ac:dyDescent="0.25">
      <c r="A57" s="17" t="s">
        <v>6</v>
      </c>
      <c r="B57" s="230">
        <v>0</v>
      </c>
      <c r="C57" s="230">
        <v>0</v>
      </c>
      <c r="D57" s="230">
        <v>0</v>
      </c>
      <c r="E57" s="230">
        <v>0</v>
      </c>
      <c r="F57" s="230">
        <v>0</v>
      </c>
      <c r="G57" s="230">
        <v>0</v>
      </c>
      <c r="H57" s="230">
        <v>0</v>
      </c>
      <c r="I57" s="230">
        <v>0</v>
      </c>
      <c r="J57" s="230">
        <v>0</v>
      </c>
      <c r="K57" s="230">
        <v>0</v>
      </c>
      <c r="L57" s="230">
        <v>0</v>
      </c>
      <c r="M57" s="230">
        <v>3</v>
      </c>
      <c r="N57" s="230">
        <v>0</v>
      </c>
      <c r="O57" s="230">
        <v>0</v>
      </c>
      <c r="P57" s="230">
        <v>5874</v>
      </c>
      <c r="Q57" s="230">
        <v>25</v>
      </c>
      <c r="R57" s="230">
        <v>0</v>
      </c>
      <c r="S57" s="230">
        <v>2935</v>
      </c>
      <c r="T57" s="230">
        <v>1</v>
      </c>
      <c r="U57" s="230">
        <v>0</v>
      </c>
      <c r="V57" s="230">
        <v>5</v>
      </c>
      <c r="W57" s="230">
        <v>0</v>
      </c>
      <c r="X57" s="230">
        <v>0</v>
      </c>
      <c r="Y57" s="230">
        <v>0</v>
      </c>
      <c r="Z57" s="230">
        <v>0</v>
      </c>
      <c r="AA57" s="233">
        <f t="shared" si="0"/>
        <v>8843</v>
      </c>
      <c r="AC57" s="234" t="s">
        <v>6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5682</v>
      </c>
      <c r="AS57" s="11">
        <v>0</v>
      </c>
      <c r="AT57" s="11">
        <v>0</v>
      </c>
      <c r="AU57" s="11">
        <v>2906</v>
      </c>
      <c r="AV57" s="11">
        <v>0</v>
      </c>
      <c r="AW57" s="11">
        <v>0</v>
      </c>
      <c r="AX57" s="11">
        <v>13</v>
      </c>
      <c r="AY57" s="11">
        <v>0</v>
      </c>
      <c r="AZ57" s="11">
        <v>0</v>
      </c>
      <c r="BA57" s="11">
        <v>0</v>
      </c>
      <c r="BB57" s="11">
        <v>0</v>
      </c>
      <c r="BC57" s="11">
        <v>8601</v>
      </c>
      <c r="BE57" s="234" t="s">
        <v>42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256</v>
      </c>
      <c r="BW57" s="11">
        <v>0</v>
      </c>
      <c r="BX57" s="11">
        <v>0</v>
      </c>
      <c r="BY57" s="11">
        <v>0</v>
      </c>
      <c r="BZ57" s="11">
        <v>0</v>
      </c>
      <c r="CA57" s="11">
        <v>0</v>
      </c>
      <c r="CB57" s="11">
        <f t="shared" si="1"/>
        <v>256</v>
      </c>
      <c r="CC57" s="325"/>
      <c r="CD57" s="325"/>
      <c r="CE57" s="325"/>
      <c r="CG57" s="234" t="s">
        <v>6</v>
      </c>
      <c r="CH57" s="11">
        <v>0</v>
      </c>
      <c r="CI57" s="11">
        <v>0</v>
      </c>
      <c r="CJ57" s="11">
        <v>0</v>
      </c>
      <c r="CK57" s="11">
        <v>0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1">
        <v>0</v>
      </c>
      <c r="CR57" s="11">
        <v>0</v>
      </c>
      <c r="CS57" s="11">
        <v>0</v>
      </c>
      <c r="CT57" s="11">
        <v>0</v>
      </c>
      <c r="CU57" s="11">
        <v>0</v>
      </c>
      <c r="CV57" s="11">
        <v>6857</v>
      </c>
      <c r="CW57" s="11">
        <v>0</v>
      </c>
      <c r="CX57" s="11">
        <v>6982</v>
      </c>
      <c r="CY57" s="11">
        <v>1</v>
      </c>
      <c r="CZ57" s="11">
        <v>0</v>
      </c>
      <c r="DA57" s="11">
        <v>15</v>
      </c>
      <c r="DB57" s="11">
        <v>0</v>
      </c>
      <c r="DC57" s="11">
        <v>0</v>
      </c>
      <c r="DD57" s="11">
        <v>0</v>
      </c>
      <c r="DE57" s="11">
        <f t="shared" si="2"/>
        <v>13855</v>
      </c>
      <c r="DI57" s="234" t="s">
        <v>42</v>
      </c>
      <c r="DJ57" s="11">
        <v>0</v>
      </c>
      <c r="DK57" s="11">
        <v>0</v>
      </c>
      <c r="DL57" s="11">
        <v>0</v>
      </c>
      <c r="DM57" s="11">
        <v>0</v>
      </c>
      <c r="DN57" s="11">
        <v>0</v>
      </c>
      <c r="DO57" s="11">
        <v>0</v>
      </c>
      <c r="DP57" s="11">
        <v>0</v>
      </c>
      <c r="DQ57" s="11">
        <v>0</v>
      </c>
      <c r="DR57" s="11">
        <v>0</v>
      </c>
      <c r="DS57" s="11">
        <v>0</v>
      </c>
      <c r="DT57" s="11">
        <v>0</v>
      </c>
      <c r="DU57" s="11">
        <v>0</v>
      </c>
      <c r="DV57" s="11">
        <v>0</v>
      </c>
      <c r="DW57" s="11">
        <v>0</v>
      </c>
      <c r="DX57" s="11">
        <v>0</v>
      </c>
      <c r="DY57" s="11">
        <v>0</v>
      </c>
      <c r="DZ57" s="11">
        <v>0</v>
      </c>
      <c r="EA57" s="11">
        <v>384</v>
      </c>
      <c r="EB57" s="11">
        <v>0</v>
      </c>
      <c r="EC57" s="11">
        <v>0</v>
      </c>
      <c r="ED57" s="11">
        <v>0</v>
      </c>
      <c r="EE57" s="11">
        <v>0</v>
      </c>
      <c r="EF57" s="11">
        <v>0</v>
      </c>
      <c r="EG57" s="11">
        <f t="shared" si="3"/>
        <v>384</v>
      </c>
      <c r="EK57" s="234" t="s">
        <v>27</v>
      </c>
      <c r="EL57" s="11">
        <v>7</v>
      </c>
      <c r="EM57" s="11">
        <v>0</v>
      </c>
      <c r="EN57" s="11">
        <v>7</v>
      </c>
      <c r="EO57" s="11">
        <v>0</v>
      </c>
      <c r="EP57" s="11">
        <v>0</v>
      </c>
      <c r="EQ57" s="11">
        <v>0</v>
      </c>
      <c r="ER57" s="11">
        <v>0</v>
      </c>
      <c r="ES57" s="11">
        <v>0</v>
      </c>
      <c r="ET57" s="11">
        <v>0</v>
      </c>
      <c r="EU57" s="11">
        <v>0</v>
      </c>
      <c r="EV57" s="11">
        <v>0</v>
      </c>
      <c r="EW57" s="11">
        <v>0</v>
      </c>
      <c r="EX57" s="11">
        <v>0</v>
      </c>
      <c r="EY57" s="11">
        <v>0</v>
      </c>
      <c r="EZ57" s="11">
        <v>0</v>
      </c>
      <c r="FA57" s="11">
        <v>0</v>
      </c>
      <c r="FB57" s="11">
        <v>0</v>
      </c>
      <c r="FC57" s="11">
        <v>0</v>
      </c>
      <c r="FD57" s="11">
        <v>0</v>
      </c>
      <c r="FE57" s="11">
        <v>0</v>
      </c>
      <c r="FF57" s="11">
        <v>0</v>
      </c>
      <c r="FG57" s="11">
        <v>0</v>
      </c>
      <c r="FH57" s="11">
        <v>0</v>
      </c>
      <c r="FI57" s="11">
        <f t="shared" si="4"/>
        <v>14</v>
      </c>
      <c r="FM57" s="234" t="s">
        <v>27</v>
      </c>
      <c r="FN57" s="11">
        <v>3</v>
      </c>
      <c r="FO57" s="11">
        <v>0</v>
      </c>
      <c r="FP57" s="11">
        <v>8</v>
      </c>
      <c r="FQ57" s="11">
        <v>0</v>
      </c>
      <c r="FR57" s="11">
        <v>0</v>
      </c>
      <c r="FS57" s="11">
        <v>0</v>
      </c>
      <c r="FT57" s="11">
        <v>0</v>
      </c>
      <c r="FU57" s="11">
        <v>0</v>
      </c>
      <c r="FV57" s="11">
        <v>0</v>
      </c>
      <c r="FW57" s="11">
        <v>0</v>
      </c>
      <c r="FX57" s="11">
        <v>0</v>
      </c>
      <c r="FY57" s="11">
        <v>0</v>
      </c>
      <c r="FZ57" s="11">
        <v>0</v>
      </c>
      <c r="GA57" s="11">
        <v>0</v>
      </c>
      <c r="GB57" s="11">
        <v>0</v>
      </c>
      <c r="GC57" s="11">
        <v>0</v>
      </c>
      <c r="GD57" s="11">
        <v>0</v>
      </c>
      <c r="GE57" s="11">
        <v>0</v>
      </c>
      <c r="GF57" s="11">
        <v>0</v>
      </c>
      <c r="GG57" s="11">
        <v>0</v>
      </c>
      <c r="GH57" s="11">
        <v>0</v>
      </c>
      <c r="GI57" s="11">
        <v>0</v>
      </c>
      <c r="GJ57" s="11">
        <v>0</v>
      </c>
      <c r="GK57" s="11">
        <v>0</v>
      </c>
      <c r="GL57" s="11">
        <v>0</v>
      </c>
      <c r="GM57" s="11">
        <f t="shared" si="5"/>
        <v>11</v>
      </c>
      <c r="GP57" s="234" t="s">
        <v>55</v>
      </c>
      <c r="GQ57" s="11">
        <v>0</v>
      </c>
      <c r="GR57" s="11">
        <v>0</v>
      </c>
      <c r="GS57" s="11">
        <v>1</v>
      </c>
      <c r="GT57" s="11">
        <v>0</v>
      </c>
      <c r="GU57" s="11">
        <v>2</v>
      </c>
      <c r="GV57" s="11">
        <v>3</v>
      </c>
      <c r="GW57" s="11">
        <v>0</v>
      </c>
      <c r="GX57" s="11">
        <v>1</v>
      </c>
      <c r="GY57" s="11">
        <v>14</v>
      </c>
      <c r="GZ57" s="11">
        <v>0</v>
      </c>
      <c r="HA57" s="11">
        <v>0</v>
      </c>
      <c r="HB57" s="11">
        <v>0</v>
      </c>
      <c r="HC57" s="11">
        <v>0</v>
      </c>
      <c r="HD57" s="11">
        <v>0</v>
      </c>
      <c r="HE57" s="11">
        <v>0</v>
      </c>
      <c r="HF57" s="11">
        <v>0</v>
      </c>
      <c r="HG57" s="11">
        <v>0</v>
      </c>
      <c r="HH57" s="11">
        <v>0</v>
      </c>
      <c r="HI57" s="11">
        <v>0</v>
      </c>
      <c r="HJ57" s="11">
        <v>0</v>
      </c>
      <c r="HK57" s="11">
        <v>0</v>
      </c>
      <c r="HL57" s="11">
        <v>0</v>
      </c>
      <c r="HM57" s="11">
        <v>0</v>
      </c>
      <c r="HN57" s="11">
        <f t="shared" si="6"/>
        <v>21</v>
      </c>
      <c r="HQ57" s="234" t="s">
        <v>42</v>
      </c>
      <c r="HR57" s="11">
        <v>0</v>
      </c>
      <c r="HS57" s="11">
        <v>0</v>
      </c>
      <c r="HT57" s="11">
        <v>0</v>
      </c>
      <c r="HU57" s="11">
        <v>0</v>
      </c>
      <c r="HV57" s="11">
        <v>0</v>
      </c>
      <c r="HW57" s="11">
        <v>0</v>
      </c>
      <c r="HX57" s="11">
        <v>0</v>
      </c>
      <c r="HY57" s="11">
        <v>0</v>
      </c>
      <c r="HZ57" s="11">
        <v>0</v>
      </c>
      <c r="IA57" s="11">
        <v>0</v>
      </c>
      <c r="IB57" s="11">
        <v>0</v>
      </c>
      <c r="IC57" s="11">
        <v>0</v>
      </c>
      <c r="ID57" s="11">
        <v>0</v>
      </c>
      <c r="IE57" s="11">
        <v>0</v>
      </c>
      <c r="IF57" s="11">
        <v>0</v>
      </c>
      <c r="IG57" s="11">
        <v>0</v>
      </c>
      <c r="IH57" s="11">
        <v>0</v>
      </c>
      <c r="II57" s="11">
        <v>0</v>
      </c>
      <c r="IJ57" s="11">
        <v>0</v>
      </c>
      <c r="IK57" s="11">
        <v>2</v>
      </c>
      <c r="IL57" s="11">
        <v>138</v>
      </c>
      <c r="IM57" s="11">
        <v>0</v>
      </c>
      <c r="IN57" s="11">
        <v>1</v>
      </c>
      <c r="IO57" s="11">
        <v>0</v>
      </c>
      <c r="IP57" s="11">
        <v>0</v>
      </c>
      <c r="IQ57" s="11">
        <v>0</v>
      </c>
      <c r="IR57" s="11">
        <v>0</v>
      </c>
      <c r="IS57" s="11">
        <f t="shared" si="7"/>
        <v>141</v>
      </c>
      <c r="IV57" s="234" t="s">
        <v>6</v>
      </c>
      <c r="IW57" s="11">
        <v>0</v>
      </c>
      <c r="IX57" s="11">
        <v>0</v>
      </c>
      <c r="IY57" s="11">
        <v>0</v>
      </c>
      <c r="IZ57" s="11">
        <v>0</v>
      </c>
      <c r="JA57" s="11">
        <v>0</v>
      </c>
      <c r="JB57" s="11">
        <v>0</v>
      </c>
      <c r="JC57" s="11">
        <v>0</v>
      </c>
      <c r="JD57" s="11">
        <v>0</v>
      </c>
      <c r="JE57" s="11">
        <v>0</v>
      </c>
      <c r="JF57" s="11">
        <v>0</v>
      </c>
      <c r="JG57" s="11">
        <v>0</v>
      </c>
      <c r="JH57" s="11">
        <v>0</v>
      </c>
      <c r="JI57" s="11">
        <v>11</v>
      </c>
      <c r="JJ57" s="11">
        <v>0</v>
      </c>
      <c r="JK57" s="11">
        <v>0</v>
      </c>
      <c r="JL57" s="11">
        <v>73937</v>
      </c>
      <c r="JM57" s="11">
        <v>93</v>
      </c>
      <c r="JN57" s="11">
        <v>20</v>
      </c>
      <c r="JO57" s="11">
        <v>47319</v>
      </c>
      <c r="JP57" s="11">
        <v>4</v>
      </c>
      <c r="JQ57" s="11">
        <v>0</v>
      </c>
      <c r="JR57" s="11">
        <v>172</v>
      </c>
      <c r="JS57" s="11">
        <v>0</v>
      </c>
      <c r="JT57" s="11">
        <v>0</v>
      </c>
      <c r="JU57" s="11">
        <v>0</v>
      </c>
      <c r="JV57" s="11">
        <f t="shared" si="8"/>
        <v>121556</v>
      </c>
    </row>
    <row r="58" spans="1:282" x14ac:dyDescent="0.25">
      <c r="A58" s="17" t="s">
        <v>42</v>
      </c>
      <c r="B58" s="230">
        <v>0</v>
      </c>
      <c r="C58" s="230">
        <v>0</v>
      </c>
      <c r="D58" s="230">
        <v>0</v>
      </c>
      <c r="E58" s="230">
        <v>0</v>
      </c>
      <c r="F58" s="230">
        <v>0</v>
      </c>
      <c r="G58" s="230">
        <v>0</v>
      </c>
      <c r="H58" s="230">
        <v>0</v>
      </c>
      <c r="I58" s="230">
        <v>0</v>
      </c>
      <c r="J58" s="230">
        <v>0</v>
      </c>
      <c r="K58" s="230">
        <v>0</v>
      </c>
      <c r="L58" s="230">
        <v>0</v>
      </c>
      <c r="M58" s="230">
        <v>0</v>
      </c>
      <c r="N58" s="230">
        <v>0</v>
      </c>
      <c r="O58" s="230">
        <v>0</v>
      </c>
      <c r="P58" s="230">
        <v>2</v>
      </c>
      <c r="Q58" s="230">
        <v>0</v>
      </c>
      <c r="R58" s="230">
        <v>0</v>
      </c>
      <c r="S58" s="230">
        <v>0</v>
      </c>
      <c r="T58" s="230">
        <v>204</v>
      </c>
      <c r="U58" s="230">
        <v>0</v>
      </c>
      <c r="V58" s="230">
        <v>0</v>
      </c>
      <c r="W58" s="230">
        <v>0</v>
      </c>
      <c r="X58" s="230">
        <v>0</v>
      </c>
      <c r="Y58" s="230">
        <v>0</v>
      </c>
      <c r="Z58" s="230">
        <v>0</v>
      </c>
      <c r="AA58" s="233">
        <f t="shared" si="0"/>
        <v>206</v>
      </c>
      <c r="AC58" s="234" t="s">
        <v>42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255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255</v>
      </c>
      <c r="BE58" s="234" t="s">
        <v>47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143</v>
      </c>
      <c r="BQ58" s="11">
        <v>3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11">
        <v>0</v>
      </c>
      <c r="CA58" s="11">
        <v>0</v>
      </c>
      <c r="CB58" s="11">
        <f t="shared" si="1"/>
        <v>146</v>
      </c>
      <c r="CC58" s="325"/>
      <c r="CD58" s="325"/>
      <c r="CE58" s="325"/>
      <c r="CG58" s="234" t="s">
        <v>42</v>
      </c>
      <c r="CH58" s="11">
        <v>0</v>
      </c>
      <c r="CI58" s="11">
        <v>0</v>
      </c>
      <c r="CJ58" s="11">
        <v>0</v>
      </c>
      <c r="CK58" s="11">
        <v>0</v>
      </c>
      <c r="CL58" s="11">
        <v>0</v>
      </c>
      <c r="CM58" s="11">
        <v>0</v>
      </c>
      <c r="CN58" s="11">
        <v>0</v>
      </c>
      <c r="CO58" s="11">
        <v>0</v>
      </c>
      <c r="CP58" s="11">
        <v>0</v>
      </c>
      <c r="CQ58" s="11">
        <v>0</v>
      </c>
      <c r="CR58" s="11">
        <v>0</v>
      </c>
      <c r="CS58" s="11">
        <v>0</v>
      </c>
      <c r="CT58" s="11">
        <v>0</v>
      </c>
      <c r="CU58" s="11">
        <v>0</v>
      </c>
      <c r="CV58" s="11">
        <v>0</v>
      </c>
      <c r="CW58" s="11">
        <v>0</v>
      </c>
      <c r="CX58" s="11">
        <v>0</v>
      </c>
      <c r="CY58" s="11">
        <v>225</v>
      </c>
      <c r="CZ58" s="11">
        <v>0</v>
      </c>
      <c r="DA58" s="11">
        <v>0</v>
      </c>
      <c r="DB58" s="11">
        <v>0</v>
      </c>
      <c r="DC58" s="11">
        <v>0</v>
      </c>
      <c r="DD58" s="11">
        <v>0</v>
      </c>
      <c r="DE58" s="11">
        <f t="shared" si="2"/>
        <v>225</v>
      </c>
      <c r="DI58" s="234" t="s">
        <v>47</v>
      </c>
      <c r="DJ58" s="11">
        <v>0</v>
      </c>
      <c r="DK58" s="11">
        <v>0</v>
      </c>
      <c r="DL58" s="11">
        <v>0</v>
      </c>
      <c r="DM58" s="11">
        <v>1</v>
      </c>
      <c r="DN58" s="11">
        <v>0</v>
      </c>
      <c r="DO58" s="11">
        <v>0</v>
      </c>
      <c r="DP58" s="11">
        <v>0</v>
      </c>
      <c r="DQ58" s="11">
        <v>0</v>
      </c>
      <c r="DR58" s="11">
        <v>0</v>
      </c>
      <c r="DS58" s="11">
        <v>0</v>
      </c>
      <c r="DT58" s="11">
        <v>0</v>
      </c>
      <c r="DU58" s="11">
        <v>151</v>
      </c>
      <c r="DV58" s="11">
        <v>9</v>
      </c>
      <c r="DW58" s="11">
        <v>0</v>
      </c>
      <c r="DX58" s="11">
        <v>0</v>
      </c>
      <c r="DY58" s="11">
        <v>0</v>
      </c>
      <c r="DZ58" s="11">
        <v>0</v>
      </c>
      <c r="EA58" s="11">
        <v>0</v>
      </c>
      <c r="EB58" s="11">
        <v>0</v>
      </c>
      <c r="EC58" s="11">
        <v>0</v>
      </c>
      <c r="ED58" s="11">
        <v>0</v>
      </c>
      <c r="EE58" s="11">
        <v>0</v>
      </c>
      <c r="EF58" s="11">
        <v>0</v>
      </c>
      <c r="EG58" s="11">
        <f t="shared" si="3"/>
        <v>161</v>
      </c>
      <c r="EK58" s="234" t="s">
        <v>29</v>
      </c>
      <c r="EL58" s="11">
        <v>0</v>
      </c>
      <c r="EM58" s="11">
        <v>0</v>
      </c>
      <c r="EN58" s="11">
        <v>0</v>
      </c>
      <c r="EO58" s="11">
        <v>0</v>
      </c>
      <c r="EP58" s="11">
        <v>0</v>
      </c>
      <c r="EQ58" s="11">
        <v>0</v>
      </c>
      <c r="ER58" s="11">
        <v>0</v>
      </c>
      <c r="ES58" s="11">
        <v>0</v>
      </c>
      <c r="ET58" s="11">
        <v>3</v>
      </c>
      <c r="EU58" s="11">
        <v>0</v>
      </c>
      <c r="EV58" s="11">
        <v>0</v>
      </c>
      <c r="EW58" s="11">
        <v>0</v>
      </c>
      <c r="EX58" s="11">
        <v>0</v>
      </c>
      <c r="EY58" s="11">
        <v>0</v>
      </c>
      <c r="EZ58" s="11">
        <v>0</v>
      </c>
      <c r="FA58" s="11">
        <v>0</v>
      </c>
      <c r="FB58" s="11">
        <v>0</v>
      </c>
      <c r="FC58" s="11">
        <v>0</v>
      </c>
      <c r="FD58" s="11">
        <v>0</v>
      </c>
      <c r="FE58" s="11">
        <v>0</v>
      </c>
      <c r="FF58" s="11">
        <v>0</v>
      </c>
      <c r="FG58" s="11">
        <v>0</v>
      </c>
      <c r="FH58" s="11">
        <v>0</v>
      </c>
      <c r="FI58" s="11">
        <f t="shared" si="4"/>
        <v>3</v>
      </c>
      <c r="FM58" s="234" t="s">
        <v>50</v>
      </c>
      <c r="FN58" s="11">
        <v>0</v>
      </c>
      <c r="FO58" s="11">
        <v>0</v>
      </c>
      <c r="FP58" s="11">
        <v>0</v>
      </c>
      <c r="FQ58" s="11">
        <v>0</v>
      </c>
      <c r="FR58" s="11">
        <v>0</v>
      </c>
      <c r="FS58" s="11">
        <v>0</v>
      </c>
      <c r="FT58" s="11">
        <v>0</v>
      </c>
      <c r="FU58" s="11">
        <v>0</v>
      </c>
      <c r="FV58" s="11">
        <v>0</v>
      </c>
      <c r="FW58" s="11">
        <v>0</v>
      </c>
      <c r="FX58" s="11">
        <v>0</v>
      </c>
      <c r="FY58" s="11">
        <v>0</v>
      </c>
      <c r="FZ58" s="11">
        <v>0</v>
      </c>
      <c r="GA58" s="11">
        <v>0</v>
      </c>
      <c r="GB58" s="11">
        <v>0</v>
      </c>
      <c r="GC58" s="11">
        <v>0</v>
      </c>
      <c r="GD58" s="11">
        <v>0</v>
      </c>
      <c r="GE58" s="11">
        <v>0</v>
      </c>
      <c r="GF58" s="11">
        <v>6</v>
      </c>
      <c r="GG58" s="11">
        <v>0</v>
      </c>
      <c r="GH58" s="11">
        <v>0</v>
      </c>
      <c r="GI58" s="11">
        <v>0</v>
      </c>
      <c r="GJ58" s="11">
        <v>0</v>
      </c>
      <c r="GK58" s="11">
        <v>0</v>
      </c>
      <c r="GL58" s="11">
        <v>0</v>
      </c>
      <c r="GM58" s="11">
        <f t="shared" si="5"/>
        <v>6</v>
      </c>
      <c r="GP58" s="234" t="s">
        <v>10</v>
      </c>
      <c r="GQ58" s="11">
        <v>0</v>
      </c>
      <c r="GR58" s="11">
        <v>0</v>
      </c>
      <c r="GS58" s="11">
        <v>0</v>
      </c>
      <c r="GT58" s="11">
        <v>0</v>
      </c>
      <c r="GU58" s="11">
        <v>0</v>
      </c>
      <c r="GV58" s="11">
        <v>0</v>
      </c>
      <c r="GW58" s="11">
        <v>0</v>
      </c>
      <c r="GX58" s="11">
        <v>0</v>
      </c>
      <c r="GY58" s="11">
        <v>0</v>
      </c>
      <c r="GZ58" s="11">
        <v>0</v>
      </c>
      <c r="HA58" s="11">
        <v>0</v>
      </c>
      <c r="HB58" s="11">
        <v>7</v>
      </c>
      <c r="HC58" s="11">
        <v>0</v>
      </c>
      <c r="HD58" s="11">
        <v>0</v>
      </c>
      <c r="HE58" s="11">
        <v>0</v>
      </c>
      <c r="HF58" s="11">
        <v>0</v>
      </c>
      <c r="HG58" s="11">
        <v>0</v>
      </c>
      <c r="HH58" s="11">
        <v>2</v>
      </c>
      <c r="HI58" s="11">
        <v>0</v>
      </c>
      <c r="HJ58" s="11">
        <v>0</v>
      </c>
      <c r="HK58" s="11">
        <v>0</v>
      </c>
      <c r="HL58" s="11">
        <v>0</v>
      </c>
      <c r="HM58" s="11">
        <v>0</v>
      </c>
      <c r="HN58" s="11">
        <f t="shared" si="6"/>
        <v>9</v>
      </c>
      <c r="HQ58" s="234" t="s">
        <v>47</v>
      </c>
      <c r="HR58" s="11">
        <v>0</v>
      </c>
      <c r="HS58" s="11">
        <v>0</v>
      </c>
      <c r="HT58" s="11">
        <v>0</v>
      </c>
      <c r="HU58" s="11">
        <v>0</v>
      </c>
      <c r="HV58" s="11">
        <v>0</v>
      </c>
      <c r="HW58" s="11">
        <v>0</v>
      </c>
      <c r="HX58" s="11">
        <v>2</v>
      </c>
      <c r="HY58" s="11">
        <v>0</v>
      </c>
      <c r="HZ58" s="11">
        <v>0</v>
      </c>
      <c r="IA58" s="11">
        <v>0</v>
      </c>
      <c r="IB58" s="11">
        <v>0</v>
      </c>
      <c r="IC58" s="11">
        <v>0</v>
      </c>
      <c r="ID58" s="11">
        <v>126</v>
      </c>
      <c r="IE58" s="11">
        <v>0</v>
      </c>
      <c r="IF58" s="11">
        <v>3</v>
      </c>
      <c r="IG58" s="11">
        <v>0</v>
      </c>
      <c r="IH58" s="11">
        <v>0</v>
      </c>
      <c r="II58" s="11">
        <v>0</v>
      </c>
      <c r="IJ58" s="11">
        <v>0</v>
      </c>
      <c r="IK58" s="11">
        <v>0</v>
      </c>
      <c r="IL58" s="11">
        <v>4</v>
      </c>
      <c r="IM58" s="11">
        <v>0</v>
      </c>
      <c r="IN58" s="11">
        <v>0</v>
      </c>
      <c r="IO58" s="11">
        <v>0</v>
      </c>
      <c r="IP58" s="11">
        <v>0</v>
      </c>
      <c r="IQ58" s="11">
        <v>0</v>
      </c>
      <c r="IR58" s="11">
        <v>0</v>
      </c>
      <c r="IS58" s="11">
        <f t="shared" si="7"/>
        <v>135</v>
      </c>
      <c r="IV58" s="234" t="s">
        <v>42</v>
      </c>
      <c r="IW58" s="11">
        <v>0</v>
      </c>
      <c r="IX58" s="11">
        <v>0</v>
      </c>
      <c r="IY58" s="11">
        <v>0</v>
      </c>
      <c r="IZ58" s="11">
        <v>0</v>
      </c>
      <c r="JA58" s="11">
        <v>0</v>
      </c>
      <c r="JB58" s="11">
        <v>0</v>
      </c>
      <c r="JC58" s="11">
        <v>0</v>
      </c>
      <c r="JD58" s="11">
        <v>0</v>
      </c>
      <c r="JE58" s="11">
        <v>0</v>
      </c>
      <c r="JF58" s="11">
        <v>0</v>
      </c>
      <c r="JG58" s="11">
        <v>0</v>
      </c>
      <c r="JH58" s="11">
        <v>0</v>
      </c>
      <c r="JI58" s="11">
        <v>0</v>
      </c>
      <c r="JJ58" s="11">
        <v>0</v>
      </c>
      <c r="JK58" s="11">
        <v>0</v>
      </c>
      <c r="JL58" s="11">
        <v>3</v>
      </c>
      <c r="JM58" s="11">
        <v>1</v>
      </c>
      <c r="JN58" s="11">
        <v>0</v>
      </c>
      <c r="JO58" s="11">
        <v>4</v>
      </c>
      <c r="JP58" s="11">
        <v>2230</v>
      </c>
      <c r="JQ58" s="11">
        <v>0</v>
      </c>
      <c r="JR58" s="11">
        <v>1</v>
      </c>
      <c r="JS58" s="11">
        <v>0</v>
      </c>
      <c r="JT58" s="11">
        <v>0</v>
      </c>
      <c r="JU58" s="11">
        <v>0</v>
      </c>
      <c r="JV58" s="11">
        <f t="shared" si="8"/>
        <v>2239</v>
      </c>
    </row>
    <row r="59" spans="1:282" x14ac:dyDescent="0.25">
      <c r="A59" s="17" t="s">
        <v>47</v>
      </c>
      <c r="B59" s="230">
        <v>0</v>
      </c>
      <c r="C59" s="230">
        <v>0</v>
      </c>
      <c r="D59" s="230">
        <v>0</v>
      </c>
      <c r="E59" s="230">
        <v>0</v>
      </c>
      <c r="F59" s="230">
        <v>0</v>
      </c>
      <c r="G59" s="230">
        <v>0</v>
      </c>
      <c r="H59" s="230">
        <v>0</v>
      </c>
      <c r="I59" s="230">
        <v>0</v>
      </c>
      <c r="J59" s="230">
        <v>0</v>
      </c>
      <c r="K59" s="230">
        <v>0</v>
      </c>
      <c r="L59" s="230">
        <v>0</v>
      </c>
      <c r="M59" s="230">
        <v>127</v>
      </c>
      <c r="N59" s="230">
        <v>0</v>
      </c>
      <c r="O59" s="230">
        <v>0</v>
      </c>
      <c r="P59" s="230">
        <v>0</v>
      </c>
      <c r="Q59" s="230">
        <v>0</v>
      </c>
      <c r="R59" s="230">
        <v>0</v>
      </c>
      <c r="S59" s="230">
        <v>0</v>
      </c>
      <c r="T59" s="230">
        <v>0</v>
      </c>
      <c r="U59" s="230">
        <v>0</v>
      </c>
      <c r="V59" s="230">
        <v>0</v>
      </c>
      <c r="W59" s="230">
        <v>0</v>
      </c>
      <c r="X59" s="230">
        <v>0</v>
      </c>
      <c r="Y59" s="230">
        <v>0</v>
      </c>
      <c r="Z59" s="230">
        <v>0</v>
      </c>
      <c r="AA59" s="233">
        <f t="shared" si="0"/>
        <v>127</v>
      </c>
      <c r="AC59" s="234" t="s">
        <v>47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1</v>
      </c>
      <c r="AK59" s="11">
        <v>0</v>
      </c>
      <c r="AL59" s="11">
        <v>0</v>
      </c>
      <c r="AM59" s="11">
        <v>0</v>
      </c>
      <c r="AN59" s="11">
        <v>0</v>
      </c>
      <c r="AO59" s="11">
        <v>105</v>
      </c>
      <c r="AP59" s="11">
        <v>3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109</v>
      </c>
      <c r="BE59" s="234" t="s">
        <v>16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151</v>
      </c>
      <c r="BP59" s="11">
        <v>1970</v>
      </c>
      <c r="BQ59" s="11">
        <v>415</v>
      </c>
      <c r="BR59" s="11">
        <v>0</v>
      </c>
      <c r="BS59" s="11">
        <v>0</v>
      </c>
      <c r="BT59" s="11">
        <v>0</v>
      </c>
      <c r="BU59" s="11">
        <v>1</v>
      </c>
      <c r="BV59" s="11">
        <v>0</v>
      </c>
      <c r="BW59" s="11">
        <v>0</v>
      </c>
      <c r="BX59" s="11">
        <v>0</v>
      </c>
      <c r="BY59" s="11">
        <v>0</v>
      </c>
      <c r="BZ59" s="11">
        <v>0</v>
      </c>
      <c r="CA59" s="11">
        <v>0</v>
      </c>
      <c r="CB59" s="11">
        <f t="shared" si="1"/>
        <v>2537</v>
      </c>
      <c r="CC59" s="325"/>
      <c r="CD59" s="325"/>
      <c r="CE59" s="325"/>
      <c r="CG59" s="234" t="s">
        <v>47</v>
      </c>
      <c r="CH59" s="11">
        <v>0</v>
      </c>
      <c r="CI59" s="11">
        <v>0</v>
      </c>
      <c r="CJ59" s="11">
        <v>0</v>
      </c>
      <c r="CK59" s="11">
        <v>0</v>
      </c>
      <c r="CL59" s="11">
        <v>0</v>
      </c>
      <c r="CM59" s="11">
        <v>0</v>
      </c>
      <c r="CN59" s="11">
        <v>2</v>
      </c>
      <c r="CO59" s="11">
        <v>0</v>
      </c>
      <c r="CP59" s="11">
        <v>0</v>
      </c>
      <c r="CQ59" s="11">
        <v>0</v>
      </c>
      <c r="CR59" s="11">
        <v>0</v>
      </c>
      <c r="CS59" s="11">
        <v>175</v>
      </c>
      <c r="CT59" s="11">
        <v>7</v>
      </c>
      <c r="CU59" s="11">
        <v>0</v>
      </c>
      <c r="CV59" s="11">
        <v>0</v>
      </c>
      <c r="CW59" s="11">
        <v>0</v>
      </c>
      <c r="CX59" s="11">
        <v>0</v>
      </c>
      <c r="CY59" s="11">
        <v>0</v>
      </c>
      <c r="CZ59" s="11">
        <v>0</v>
      </c>
      <c r="DA59" s="11">
        <v>0</v>
      </c>
      <c r="DB59" s="11">
        <v>0</v>
      </c>
      <c r="DC59" s="11">
        <v>0</v>
      </c>
      <c r="DD59" s="11">
        <v>0</v>
      </c>
      <c r="DE59" s="11">
        <f t="shared" si="2"/>
        <v>184</v>
      </c>
      <c r="DI59" s="234" t="s">
        <v>62</v>
      </c>
      <c r="DJ59" s="11">
        <v>1</v>
      </c>
      <c r="DK59" s="11">
        <v>0</v>
      </c>
      <c r="DL59" s="11">
        <v>4</v>
      </c>
      <c r="DM59" s="11">
        <v>0</v>
      </c>
      <c r="DN59" s="11">
        <v>0</v>
      </c>
      <c r="DO59" s="11">
        <v>1</v>
      </c>
      <c r="DP59" s="11">
        <v>0</v>
      </c>
      <c r="DQ59" s="11">
        <v>0</v>
      </c>
      <c r="DR59" s="11">
        <v>19</v>
      </c>
      <c r="DS59" s="11">
        <v>0</v>
      </c>
      <c r="DT59" s="11">
        <v>0</v>
      </c>
      <c r="DU59" s="11">
        <v>0</v>
      </c>
      <c r="DV59" s="11">
        <v>0</v>
      </c>
      <c r="DW59" s="11">
        <v>0</v>
      </c>
      <c r="DX59" s="11">
        <v>0</v>
      </c>
      <c r="DY59" s="11">
        <v>0</v>
      </c>
      <c r="DZ59" s="11">
        <v>0</v>
      </c>
      <c r="EA59" s="11">
        <v>0</v>
      </c>
      <c r="EB59" s="11">
        <v>0</v>
      </c>
      <c r="EC59" s="11">
        <v>0</v>
      </c>
      <c r="ED59" s="11">
        <v>0</v>
      </c>
      <c r="EE59" s="11">
        <v>0</v>
      </c>
      <c r="EF59" s="11">
        <v>0</v>
      </c>
      <c r="EG59" s="11">
        <f t="shared" si="3"/>
        <v>25</v>
      </c>
      <c r="EK59" s="234" t="s">
        <v>135</v>
      </c>
      <c r="EL59" s="11">
        <v>0</v>
      </c>
      <c r="EM59" s="11">
        <v>0</v>
      </c>
      <c r="EN59" s="11">
        <v>0</v>
      </c>
      <c r="EO59" s="11">
        <v>0</v>
      </c>
      <c r="EP59" s="11">
        <v>0</v>
      </c>
      <c r="EQ59" s="11">
        <v>0</v>
      </c>
      <c r="ER59" s="11">
        <v>0</v>
      </c>
      <c r="ES59" s="11">
        <v>0</v>
      </c>
      <c r="ET59" s="11">
        <v>0</v>
      </c>
      <c r="EU59" s="11">
        <v>0</v>
      </c>
      <c r="EV59" s="11">
        <v>0</v>
      </c>
      <c r="EW59" s="11">
        <v>0</v>
      </c>
      <c r="EX59" s="11">
        <v>0</v>
      </c>
      <c r="EY59" s="11">
        <v>0</v>
      </c>
      <c r="EZ59" s="11">
        <v>0</v>
      </c>
      <c r="FA59" s="11">
        <v>0</v>
      </c>
      <c r="FB59" s="11">
        <v>0</v>
      </c>
      <c r="FC59" s="11">
        <v>0</v>
      </c>
      <c r="FD59" s="11">
        <v>3</v>
      </c>
      <c r="FE59" s="11">
        <v>0</v>
      </c>
      <c r="FF59" s="11">
        <v>0</v>
      </c>
      <c r="FG59" s="11">
        <v>0</v>
      </c>
      <c r="FH59" s="11">
        <v>0</v>
      </c>
      <c r="FI59" s="11">
        <f t="shared" si="4"/>
        <v>3</v>
      </c>
      <c r="FM59" s="234" t="s">
        <v>10</v>
      </c>
      <c r="FN59" s="11">
        <v>0</v>
      </c>
      <c r="FO59" s="11">
        <v>0</v>
      </c>
      <c r="FP59" s="11">
        <v>0</v>
      </c>
      <c r="FQ59" s="11">
        <v>0</v>
      </c>
      <c r="FR59" s="11">
        <v>0</v>
      </c>
      <c r="FS59" s="11">
        <v>0</v>
      </c>
      <c r="FT59" s="11">
        <v>0</v>
      </c>
      <c r="FU59" s="11">
        <v>0</v>
      </c>
      <c r="FV59" s="11">
        <v>0</v>
      </c>
      <c r="FW59" s="11">
        <v>0</v>
      </c>
      <c r="FX59" s="11">
        <v>0</v>
      </c>
      <c r="FY59" s="11">
        <v>1</v>
      </c>
      <c r="FZ59" s="11">
        <v>0</v>
      </c>
      <c r="GA59" s="11">
        <v>0</v>
      </c>
      <c r="GB59" s="11">
        <v>0</v>
      </c>
      <c r="GC59" s="11">
        <v>0</v>
      </c>
      <c r="GD59" s="11">
        <v>0</v>
      </c>
      <c r="GE59" s="11">
        <v>0</v>
      </c>
      <c r="GF59" s="11">
        <v>1</v>
      </c>
      <c r="GG59" s="11">
        <v>0</v>
      </c>
      <c r="GH59" s="11">
        <v>0</v>
      </c>
      <c r="GI59" s="11">
        <v>0</v>
      </c>
      <c r="GJ59" s="11">
        <v>0</v>
      </c>
      <c r="GK59" s="11">
        <v>0</v>
      </c>
      <c r="GL59" s="11">
        <v>0</v>
      </c>
      <c r="GM59" s="11">
        <f t="shared" si="5"/>
        <v>2</v>
      </c>
      <c r="GP59" s="234" t="s">
        <v>64</v>
      </c>
      <c r="GQ59" s="11">
        <v>0</v>
      </c>
      <c r="GR59" s="11">
        <v>0</v>
      </c>
      <c r="GS59" s="11">
        <v>0</v>
      </c>
      <c r="GT59" s="11">
        <v>0</v>
      </c>
      <c r="GU59" s="11">
        <v>0</v>
      </c>
      <c r="GV59" s="11">
        <v>0</v>
      </c>
      <c r="GW59" s="11">
        <v>0</v>
      </c>
      <c r="GX59" s="11">
        <v>0</v>
      </c>
      <c r="GY59" s="11">
        <v>0</v>
      </c>
      <c r="GZ59" s="11">
        <v>0</v>
      </c>
      <c r="HA59" s="11">
        <v>0</v>
      </c>
      <c r="HB59" s="11">
        <v>0</v>
      </c>
      <c r="HC59" s="11">
        <v>0</v>
      </c>
      <c r="HD59" s="11">
        <v>0</v>
      </c>
      <c r="HE59" s="11">
        <v>0</v>
      </c>
      <c r="HF59" s="11">
        <v>0</v>
      </c>
      <c r="HG59" s="11">
        <v>0</v>
      </c>
      <c r="HH59" s="11">
        <v>8</v>
      </c>
      <c r="HI59" s="11">
        <v>0</v>
      </c>
      <c r="HJ59" s="11">
        <v>0</v>
      </c>
      <c r="HK59" s="11">
        <v>0</v>
      </c>
      <c r="HL59" s="11">
        <v>0</v>
      </c>
      <c r="HM59" s="11">
        <v>0</v>
      </c>
      <c r="HN59" s="11">
        <f t="shared" si="6"/>
        <v>8</v>
      </c>
      <c r="HQ59" s="234" t="s">
        <v>62</v>
      </c>
      <c r="HR59" s="11">
        <v>4</v>
      </c>
      <c r="HS59" s="11">
        <v>0</v>
      </c>
      <c r="HT59" s="11">
        <v>2</v>
      </c>
      <c r="HU59" s="11">
        <v>0</v>
      </c>
      <c r="HV59" s="11">
        <v>0</v>
      </c>
      <c r="HW59" s="11">
        <v>0</v>
      </c>
      <c r="HX59" s="11">
        <v>0</v>
      </c>
      <c r="HY59" s="11">
        <v>0</v>
      </c>
      <c r="HZ59" s="11">
        <v>12</v>
      </c>
      <c r="IA59" s="11">
        <v>0</v>
      </c>
      <c r="IB59" s="11">
        <v>0</v>
      </c>
      <c r="IC59" s="11">
        <v>0</v>
      </c>
      <c r="ID59" s="11">
        <v>0</v>
      </c>
      <c r="IE59" s="11">
        <v>0</v>
      </c>
      <c r="IF59" s="11">
        <v>0</v>
      </c>
      <c r="IG59" s="11">
        <v>0</v>
      </c>
      <c r="IH59" s="11">
        <v>0</v>
      </c>
      <c r="II59" s="11">
        <v>0</v>
      </c>
      <c r="IJ59" s="11">
        <v>0</v>
      </c>
      <c r="IK59" s="11">
        <v>0</v>
      </c>
      <c r="IL59" s="11">
        <v>0</v>
      </c>
      <c r="IM59" s="11">
        <v>0</v>
      </c>
      <c r="IN59" s="11">
        <v>0</v>
      </c>
      <c r="IO59" s="11">
        <v>0</v>
      </c>
      <c r="IP59" s="11">
        <v>0</v>
      </c>
      <c r="IQ59" s="11">
        <v>0</v>
      </c>
      <c r="IR59" s="11">
        <v>0</v>
      </c>
      <c r="IS59" s="11">
        <f t="shared" si="7"/>
        <v>18</v>
      </c>
      <c r="IV59" s="234" t="s">
        <v>47</v>
      </c>
      <c r="IW59" s="11">
        <v>0</v>
      </c>
      <c r="IX59" s="11">
        <v>0</v>
      </c>
      <c r="IY59" s="11">
        <v>0</v>
      </c>
      <c r="IZ59" s="11">
        <v>2</v>
      </c>
      <c r="JA59" s="11">
        <v>0</v>
      </c>
      <c r="JB59" s="11">
        <v>0</v>
      </c>
      <c r="JC59" s="11">
        <v>9</v>
      </c>
      <c r="JD59" s="11">
        <v>0</v>
      </c>
      <c r="JE59" s="11">
        <v>1</v>
      </c>
      <c r="JF59" s="11">
        <v>0</v>
      </c>
      <c r="JG59" s="11">
        <v>0</v>
      </c>
      <c r="JH59" s="11">
        <v>0</v>
      </c>
      <c r="JI59" s="11">
        <v>1623</v>
      </c>
      <c r="JJ59" s="11">
        <v>43</v>
      </c>
      <c r="JK59" s="11">
        <v>0</v>
      </c>
      <c r="JL59" s="11">
        <v>0</v>
      </c>
      <c r="JM59" s="11">
        <v>0</v>
      </c>
      <c r="JN59" s="11">
        <v>0</v>
      </c>
      <c r="JO59" s="11">
        <v>0</v>
      </c>
      <c r="JP59" s="11">
        <v>4</v>
      </c>
      <c r="JQ59" s="11">
        <v>0</v>
      </c>
      <c r="JR59" s="11">
        <v>0</v>
      </c>
      <c r="JS59" s="11">
        <v>2</v>
      </c>
      <c r="JT59" s="11">
        <v>1</v>
      </c>
      <c r="JU59" s="11">
        <v>0</v>
      </c>
      <c r="JV59" s="11">
        <f t="shared" si="8"/>
        <v>1685</v>
      </c>
    </row>
    <row r="60" spans="1:282" x14ac:dyDescent="0.25">
      <c r="A60" s="17" t="s">
        <v>62</v>
      </c>
      <c r="B60" s="230">
        <v>0</v>
      </c>
      <c r="C60" s="230">
        <v>0</v>
      </c>
      <c r="D60" s="230">
        <v>18</v>
      </c>
      <c r="E60" s="230">
        <v>0</v>
      </c>
      <c r="F60" s="230">
        <v>0</v>
      </c>
      <c r="G60" s="230">
        <v>0</v>
      </c>
      <c r="H60" s="230">
        <v>0</v>
      </c>
      <c r="I60" s="230">
        <v>0</v>
      </c>
      <c r="J60" s="230">
        <v>3</v>
      </c>
      <c r="K60" s="230">
        <v>0</v>
      </c>
      <c r="L60" s="230">
        <v>0</v>
      </c>
      <c r="M60" s="230">
        <v>0</v>
      </c>
      <c r="N60" s="230">
        <v>0</v>
      </c>
      <c r="O60" s="230">
        <v>0</v>
      </c>
      <c r="P60" s="230">
        <v>0</v>
      </c>
      <c r="Q60" s="230">
        <v>0</v>
      </c>
      <c r="R60" s="230">
        <v>0</v>
      </c>
      <c r="S60" s="230">
        <v>0</v>
      </c>
      <c r="T60" s="230">
        <v>0</v>
      </c>
      <c r="U60" s="230">
        <v>0</v>
      </c>
      <c r="V60" s="230">
        <v>0</v>
      </c>
      <c r="W60" s="230">
        <v>0</v>
      </c>
      <c r="X60" s="230">
        <v>0</v>
      </c>
      <c r="Y60" s="230">
        <v>0</v>
      </c>
      <c r="Z60" s="230">
        <v>0</v>
      </c>
      <c r="AA60" s="233">
        <f t="shared" si="0"/>
        <v>21</v>
      </c>
      <c r="AC60" s="234" t="s">
        <v>62</v>
      </c>
      <c r="AD60" s="11">
        <v>0</v>
      </c>
      <c r="AE60" s="11">
        <v>0</v>
      </c>
      <c r="AF60" s="11">
        <v>11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8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19</v>
      </c>
      <c r="BE60" s="234" t="s">
        <v>39</v>
      </c>
      <c r="BF60" s="11">
        <v>16</v>
      </c>
      <c r="BG60" s="11">
        <v>0</v>
      </c>
      <c r="BH60" s="11">
        <v>98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101</v>
      </c>
      <c r="BZ60" s="11">
        <v>0</v>
      </c>
      <c r="CA60" s="11">
        <v>153</v>
      </c>
      <c r="CB60" s="11">
        <f t="shared" si="1"/>
        <v>368</v>
      </c>
      <c r="CC60" s="325"/>
      <c r="CD60" s="325"/>
      <c r="CE60" s="325"/>
      <c r="CG60" s="234" t="s">
        <v>62</v>
      </c>
      <c r="CH60" s="11">
        <v>2</v>
      </c>
      <c r="CI60" s="11">
        <v>0</v>
      </c>
      <c r="CJ60" s="11">
        <v>7</v>
      </c>
      <c r="CK60" s="11">
        <v>0</v>
      </c>
      <c r="CL60" s="11">
        <v>0</v>
      </c>
      <c r="CM60" s="11">
        <v>0</v>
      </c>
      <c r="CN60" s="11">
        <v>0</v>
      </c>
      <c r="CO60" s="11">
        <v>0</v>
      </c>
      <c r="CP60" s="11">
        <v>17</v>
      </c>
      <c r="CQ60" s="1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C60" s="11">
        <v>0</v>
      </c>
      <c r="DD60" s="11">
        <v>0</v>
      </c>
      <c r="DE60" s="11">
        <f t="shared" si="2"/>
        <v>26</v>
      </c>
      <c r="DI60" s="234" t="s">
        <v>16</v>
      </c>
      <c r="DJ60" s="11">
        <v>0</v>
      </c>
      <c r="DK60" s="11">
        <v>0</v>
      </c>
      <c r="DL60" s="11">
        <v>0</v>
      </c>
      <c r="DM60" s="11">
        <v>5</v>
      </c>
      <c r="DN60" s="11">
        <v>0</v>
      </c>
      <c r="DO60" s="11">
        <v>0</v>
      </c>
      <c r="DP60" s="11">
        <v>11</v>
      </c>
      <c r="DQ60" s="11">
        <v>0</v>
      </c>
      <c r="DR60" s="11">
        <v>0</v>
      </c>
      <c r="DS60" s="11">
        <v>0</v>
      </c>
      <c r="DT60" s="11">
        <v>65</v>
      </c>
      <c r="DU60" s="11">
        <v>1938</v>
      </c>
      <c r="DV60" s="11">
        <v>300</v>
      </c>
      <c r="DW60" s="11">
        <v>5</v>
      </c>
      <c r="DX60" s="11">
        <v>0</v>
      </c>
      <c r="DY60" s="11">
        <v>0</v>
      </c>
      <c r="DZ60" s="11">
        <v>0</v>
      </c>
      <c r="EA60" s="11">
        <v>5</v>
      </c>
      <c r="EB60" s="11">
        <v>0</v>
      </c>
      <c r="EC60" s="11">
        <v>0</v>
      </c>
      <c r="ED60" s="11">
        <v>0</v>
      </c>
      <c r="EE60" s="11">
        <v>0</v>
      </c>
      <c r="EF60" s="11">
        <v>0</v>
      </c>
      <c r="EG60" s="11">
        <f t="shared" si="3"/>
        <v>2329</v>
      </c>
      <c r="EK60" s="234" t="s">
        <v>61</v>
      </c>
      <c r="EL60" s="11">
        <v>0</v>
      </c>
      <c r="EM60" s="11">
        <v>0</v>
      </c>
      <c r="EN60" s="11">
        <v>0</v>
      </c>
      <c r="EO60" s="11">
        <v>0</v>
      </c>
      <c r="EP60" s="11">
        <v>0</v>
      </c>
      <c r="EQ60" s="11">
        <v>0</v>
      </c>
      <c r="ER60" s="11">
        <v>0</v>
      </c>
      <c r="ES60" s="11">
        <v>0</v>
      </c>
      <c r="ET60" s="11">
        <v>0</v>
      </c>
      <c r="EU60" s="11">
        <v>0</v>
      </c>
      <c r="EV60" s="11">
        <v>0</v>
      </c>
      <c r="EW60" s="11">
        <v>3</v>
      </c>
      <c r="EX60" s="11">
        <v>0</v>
      </c>
      <c r="EY60" s="11">
        <v>0</v>
      </c>
      <c r="EZ60" s="11">
        <v>0</v>
      </c>
      <c r="FA60" s="11">
        <v>0</v>
      </c>
      <c r="FB60" s="11">
        <v>0</v>
      </c>
      <c r="FC60" s="11">
        <v>0</v>
      </c>
      <c r="FD60" s="11">
        <v>0</v>
      </c>
      <c r="FE60" s="11">
        <v>0</v>
      </c>
      <c r="FF60" s="11">
        <v>0</v>
      </c>
      <c r="FG60" s="11">
        <v>0</v>
      </c>
      <c r="FH60" s="11">
        <v>0</v>
      </c>
      <c r="FI60" s="11">
        <f t="shared" si="4"/>
        <v>3</v>
      </c>
      <c r="FM60" s="234" t="s">
        <v>63</v>
      </c>
      <c r="FN60" s="11">
        <v>0</v>
      </c>
      <c r="FO60" s="11">
        <v>0</v>
      </c>
      <c r="FP60" s="11">
        <v>0</v>
      </c>
      <c r="FQ60" s="11">
        <v>0</v>
      </c>
      <c r="FR60" s="11">
        <v>0</v>
      </c>
      <c r="FS60" s="11">
        <v>0</v>
      </c>
      <c r="FT60" s="11">
        <v>0</v>
      </c>
      <c r="FU60" s="11">
        <v>0</v>
      </c>
      <c r="FV60" s="11">
        <v>0</v>
      </c>
      <c r="FW60" s="11">
        <v>0</v>
      </c>
      <c r="FX60" s="11">
        <v>0</v>
      </c>
      <c r="FY60" s="11">
        <v>0</v>
      </c>
      <c r="FZ60" s="11">
        <v>0</v>
      </c>
      <c r="GA60" s="11">
        <v>0</v>
      </c>
      <c r="GB60" s="11">
        <v>0</v>
      </c>
      <c r="GC60" s="11">
        <v>0</v>
      </c>
      <c r="GD60" s="11">
        <v>0</v>
      </c>
      <c r="GE60" s="11">
        <v>0</v>
      </c>
      <c r="GF60" s="11">
        <v>2</v>
      </c>
      <c r="GG60" s="11">
        <v>0</v>
      </c>
      <c r="GH60" s="11">
        <v>0</v>
      </c>
      <c r="GI60" s="11">
        <v>0</v>
      </c>
      <c r="GJ60" s="11">
        <v>0</v>
      </c>
      <c r="GK60" s="11">
        <v>0</v>
      </c>
      <c r="GL60" s="11">
        <v>0</v>
      </c>
      <c r="GM60" s="11">
        <f t="shared" si="5"/>
        <v>2</v>
      </c>
      <c r="GP60" s="234" t="s">
        <v>61</v>
      </c>
      <c r="GQ60" s="11">
        <v>0</v>
      </c>
      <c r="GR60" s="11">
        <v>0</v>
      </c>
      <c r="GS60" s="11">
        <v>0</v>
      </c>
      <c r="GT60" s="11">
        <v>0</v>
      </c>
      <c r="GU60" s="11">
        <v>0</v>
      </c>
      <c r="GV60" s="11">
        <v>0</v>
      </c>
      <c r="GW60" s="11">
        <v>0</v>
      </c>
      <c r="GX60" s="11">
        <v>0</v>
      </c>
      <c r="GY60" s="11">
        <v>0</v>
      </c>
      <c r="GZ60" s="11">
        <v>0</v>
      </c>
      <c r="HA60" s="11">
        <v>0</v>
      </c>
      <c r="HB60" s="11">
        <v>6</v>
      </c>
      <c r="HC60" s="11">
        <v>0</v>
      </c>
      <c r="HD60" s="11">
        <v>0</v>
      </c>
      <c r="HE60" s="11">
        <v>0</v>
      </c>
      <c r="HF60" s="11">
        <v>0</v>
      </c>
      <c r="HG60" s="11">
        <v>0</v>
      </c>
      <c r="HH60" s="11">
        <v>0</v>
      </c>
      <c r="HI60" s="11">
        <v>0</v>
      </c>
      <c r="HJ60" s="11">
        <v>0</v>
      </c>
      <c r="HK60" s="11">
        <v>0</v>
      </c>
      <c r="HL60" s="11">
        <v>0</v>
      </c>
      <c r="HM60" s="11">
        <v>0</v>
      </c>
      <c r="HN60" s="11">
        <f t="shared" si="6"/>
        <v>6</v>
      </c>
      <c r="HQ60" s="234" t="s">
        <v>16</v>
      </c>
      <c r="HR60" s="11">
        <v>0</v>
      </c>
      <c r="HS60" s="11">
        <v>0</v>
      </c>
      <c r="HT60" s="11">
        <v>0</v>
      </c>
      <c r="HU60" s="11">
        <v>8</v>
      </c>
      <c r="HV60" s="11">
        <v>0</v>
      </c>
      <c r="HW60" s="11">
        <v>0</v>
      </c>
      <c r="HX60" s="11">
        <v>15</v>
      </c>
      <c r="HY60" s="11">
        <v>0</v>
      </c>
      <c r="HZ60" s="11">
        <v>0</v>
      </c>
      <c r="IA60" s="11">
        <v>12</v>
      </c>
      <c r="IB60" s="11">
        <v>29</v>
      </c>
      <c r="IC60" s="11">
        <v>0</v>
      </c>
      <c r="ID60" s="11">
        <v>1575</v>
      </c>
      <c r="IE60" s="11">
        <v>0</v>
      </c>
      <c r="IF60" s="11">
        <v>287</v>
      </c>
      <c r="IG60" s="11">
        <v>26</v>
      </c>
      <c r="IH60" s="11">
        <v>0</v>
      </c>
      <c r="II60" s="11">
        <v>0</v>
      </c>
      <c r="IJ60" s="11">
        <v>0</v>
      </c>
      <c r="IK60" s="11">
        <v>0</v>
      </c>
      <c r="IL60" s="11">
        <v>0</v>
      </c>
      <c r="IM60" s="11">
        <v>0</v>
      </c>
      <c r="IN60" s="11">
        <v>0</v>
      </c>
      <c r="IO60" s="11">
        <v>0</v>
      </c>
      <c r="IP60" s="11">
        <v>0</v>
      </c>
      <c r="IQ60" s="11">
        <v>0</v>
      </c>
      <c r="IR60" s="11">
        <v>0</v>
      </c>
      <c r="IS60" s="11">
        <f t="shared" si="7"/>
        <v>1952</v>
      </c>
      <c r="IV60" s="234" t="s">
        <v>62</v>
      </c>
      <c r="IW60" s="11">
        <v>9</v>
      </c>
      <c r="IX60" s="11">
        <v>0</v>
      </c>
      <c r="IY60" s="11">
        <v>54</v>
      </c>
      <c r="IZ60" s="11">
        <v>0</v>
      </c>
      <c r="JA60" s="11">
        <v>0</v>
      </c>
      <c r="JB60" s="11">
        <v>1</v>
      </c>
      <c r="JC60" s="11">
        <v>0</v>
      </c>
      <c r="JD60" s="11">
        <v>3</v>
      </c>
      <c r="JE60" s="11">
        <v>124</v>
      </c>
      <c r="JF60" s="11">
        <v>0</v>
      </c>
      <c r="JG60" s="11">
        <v>0</v>
      </c>
      <c r="JH60" s="11">
        <v>0</v>
      </c>
      <c r="JI60" s="11">
        <v>0</v>
      </c>
      <c r="JJ60" s="11">
        <v>0</v>
      </c>
      <c r="JK60" s="11">
        <v>0</v>
      </c>
      <c r="JL60" s="11">
        <v>0</v>
      </c>
      <c r="JM60" s="11">
        <v>0</v>
      </c>
      <c r="JN60" s="11">
        <v>0</v>
      </c>
      <c r="JO60" s="11">
        <v>0</v>
      </c>
      <c r="JP60" s="11">
        <v>0</v>
      </c>
      <c r="JQ60" s="11">
        <v>0</v>
      </c>
      <c r="JR60" s="11">
        <v>0</v>
      </c>
      <c r="JS60" s="11">
        <v>0</v>
      </c>
      <c r="JT60" s="11">
        <v>0</v>
      </c>
      <c r="JU60" s="11">
        <v>0</v>
      </c>
      <c r="JV60" s="11">
        <f t="shared" si="8"/>
        <v>191</v>
      </c>
    </row>
    <row r="61" spans="1:282" x14ac:dyDescent="0.25">
      <c r="A61" s="17" t="s">
        <v>16</v>
      </c>
      <c r="B61" s="230">
        <v>0</v>
      </c>
      <c r="C61" s="230">
        <v>0</v>
      </c>
      <c r="D61" s="230">
        <v>0</v>
      </c>
      <c r="E61" s="230">
        <v>2</v>
      </c>
      <c r="F61" s="230">
        <v>0</v>
      </c>
      <c r="G61" s="230">
        <v>0</v>
      </c>
      <c r="H61" s="230">
        <v>6</v>
      </c>
      <c r="I61" s="230">
        <v>0</v>
      </c>
      <c r="J61" s="230">
        <v>0</v>
      </c>
      <c r="K61" s="230">
        <v>0</v>
      </c>
      <c r="L61" s="230">
        <v>323</v>
      </c>
      <c r="M61" s="230">
        <v>1466</v>
      </c>
      <c r="N61" s="230">
        <v>340</v>
      </c>
      <c r="O61" s="230">
        <v>0</v>
      </c>
      <c r="P61" s="230">
        <v>0</v>
      </c>
      <c r="Q61" s="230">
        <v>0</v>
      </c>
      <c r="R61" s="230">
        <v>0</v>
      </c>
      <c r="S61" s="230">
        <v>0</v>
      </c>
      <c r="T61" s="230">
        <v>9</v>
      </c>
      <c r="U61" s="230">
        <v>0</v>
      </c>
      <c r="V61" s="230">
        <v>0</v>
      </c>
      <c r="W61" s="230">
        <v>0</v>
      </c>
      <c r="X61" s="230">
        <v>0</v>
      </c>
      <c r="Y61" s="230">
        <v>0</v>
      </c>
      <c r="Z61" s="230">
        <v>0</v>
      </c>
      <c r="AA61" s="233">
        <f t="shared" si="0"/>
        <v>2146</v>
      </c>
      <c r="AC61" s="234" t="s">
        <v>16</v>
      </c>
      <c r="AD61" s="11">
        <v>0</v>
      </c>
      <c r="AE61" s="11">
        <v>0</v>
      </c>
      <c r="AF61" s="11">
        <v>0</v>
      </c>
      <c r="AG61" s="11">
        <v>2</v>
      </c>
      <c r="AH61" s="11">
        <v>0</v>
      </c>
      <c r="AI61" s="11">
        <v>0</v>
      </c>
      <c r="AJ61" s="11">
        <v>30</v>
      </c>
      <c r="AK61" s="11">
        <v>0</v>
      </c>
      <c r="AL61" s="11">
        <v>0</v>
      </c>
      <c r="AM61" s="11">
        <v>0</v>
      </c>
      <c r="AN61" s="11">
        <v>89</v>
      </c>
      <c r="AO61" s="11">
        <v>1707</v>
      </c>
      <c r="AP61" s="11">
        <v>309</v>
      </c>
      <c r="AQ61" s="11">
        <v>1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2138</v>
      </c>
      <c r="BE61" s="234" t="s">
        <v>64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3</v>
      </c>
      <c r="BW61" s="11">
        <v>0</v>
      </c>
      <c r="BX61" s="11">
        <v>0</v>
      </c>
      <c r="BY61" s="11">
        <v>0</v>
      </c>
      <c r="BZ61" s="11">
        <v>0</v>
      </c>
      <c r="CA61" s="11">
        <v>0</v>
      </c>
      <c r="CB61" s="11">
        <f t="shared" si="1"/>
        <v>3</v>
      </c>
      <c r="CC61" s="325"/>
      <c r="CD61" s="325"/>
      <c r="CE61" s="325"/>
      <c r="CG61" s="234" t="s">
        <v>16</v>
      </c>
      <c r="CH61" s="11">
        <v>0</v>
      </c>
      <c r="CI61" s="11">
        <v>0</v>
      </c>
      <c r="CJ61" s="11">
        <v>0</v>
      </c>
      <c r="CK61" s="11">
        <v>4</v>
      </c>
      <c r="CL61" s="11">
        <v>0</v>
      </c>
      <c r="CM61" s="11">
        <v>0</v>
      </c>
      <c r="CN61" s="11">
        <v>9</v>
      </c>
      <c r="CO61" s="11">
        <v>0</v>
      </c>
      <c r="CP61" s="11">
        <v>0</v>
      </c>
      <c r="CQ61" s="11">
        <v>0</v>
      </c>
      <c r="CR61" s="11">
        <v>39</v>
      </c>
      <c r="CS61" s="11">
        <v>2144</v>
      </c>
      <c r="CT61" s="11">
        <v>420</v>
      </c>
      <c r="CU61" s="11">
        <v>4</v>
      </c>
      <c r="CV61" s="11">
        <v>0</v>
      </c>
      <c r="CW61" s="11">
        <v>0</v>
      </c>
      <c r="CX61" s="11">
        <v>0</v>
      </c>
      <c r="CY61" s="11">
        <v>1</v>
      </c>
      <c r="CZ61" s="11">
        <v>0</v>
      </c>
      <c r="DA61" s="11">
        <v>0</v>
      </c>
      <c r="DB61" s="11">
        <v>0</v>
      </c>
      <c r="DC61" s="11">
        <v>0</v>
      </c>
      <c r="DD61" s="11">
        <v>0</v>
      </c>
      <c r="DE61" s="11">
        <f t="shared" si="2"/>
        <v>2621</v>
      </c>
      <c r="DI61" s="234" t="s">
        <v>39</v>
      </c>
      <c r="DJ61" s="11">
        <v>9</v>
      </c>
      <c r="DK61" s="11">
        <v>0</v>
      </c>
      <c r="DL61" s="11">
        <v>79</v>
      </c>
      <c r="DM61" s="11">
        <v>0</v>
      </c>
      <c r="DN61" s="11">
        <v>0</v>
      </c>
      <c r="DO61" s="11">
        <v>0</v>
      </c>
      <c r="DP61" s="11">
        <v>0</v>
      </c>
      <c r="DQ61" s="11">
        <v>0</v>
      </c>
      <c r="DR61" s="11">
        <v>0</v>
      </c>
      <c r="DS61" s="11">
        <v>0</v>
      </c>
      <c r="DT61" s="11">
        <v>0</v>
      </c>
      <c r="DU61" s="11">
        <v>0</v>
      </c>
      <c r="DV61" s="11">
        <v>1</v>
      </c>
      <c r="DW61" s="11">
        <v>0</v>
      </c>
      <c r="DX61" s="11">
        <v>0</v>
      </c>
      <c r="DY61" s="11">
        <v>0</v>
      </c>
      <c r="DZ61" s="11">
        <v>0</v>
      </c>
      <c r="EA61" s="11">
        <v>0</v>
      </c>
      <c r="EB61" s="11">
        <v>0</v>
      </c>
      <c r="EC61" s="11">
        <v>0</v>
      </c>
      <c r="ED61" s="11">
        <v>126</v>
      </c>
      <c r="EE61" s="11">
        <v>0</v>
      </c>
      <c r="EF61" s="11">
        <v>142</v>
      </c>
      <c r="EG61" s="11">
        <f t="shared" si="3"/>
        <v>357</v>
      </c>
      <c r="EK61" s="234" t="s">
        <v>63</v>
      </c>
      <c r="EL61" s="11">
        <v>0</v>
      </c>
      <c r="EM61" s="11">
        <v>0</v>
      </c>
      <c r="EN61" s="11">
        <v>0</v>
      </c>
      <c r="EO61" s="11">
        <v>0</v>
      </c>
      <c r="EP61" s="11">
        <v>0</v>
      </c>
      <c r="EQ61" s="11">
        <v>0</v>
      </c>
      <c r="ER61" s="11">
        <v>0</v>
      </c>
      <c r="ES61" s="11">
        <v>0</v>
      </c>
      <c r="ET61" s="11">
        <v>0</v>
      </c>
      <c r="EU61" s="11">
        <v>0</v>
      </c>
      <c r="EV61" s="11">
        <v>0</v>
      </c>
      <c r="EW61" s="11">
        <v>0</v>
      </c>
      <c r="EX61" s="11">
        <v>0</v>
      </c>
      <c r="EY61" s="11">
        <v>0</v>
      </c>
      <c r="EZ61" s="11">
        <v>0</v>
      </c>
      <c r="FA61" s="11">
        <v>0</v>
      </c>
      <c r="FB61" s="11">
        <v>0</v>
      </c>
      <c r="FC61" s="11">
        <v>3</v>
      </c>
      <c r="FD61" s="11">
        <v>0</v>
      </c>
      <c r="FE61" s="11">
        <v>0</v>
      </c>
      <c r="FF61" s="11">
        <v>0</v>
      </c>
      <c r="FG61" s="11">
        <v>0</v>
      </c>
      <c r="FH61" s="11">
        <v>0</v>
      </c>
      <c r="FI61" s="11">
        <f t="shared" si="4"/>
        <v>3</v>
      </c>
      <c r="FM61" s="234" t="s">
        <v>46</v>
      </c>
      <c r="FN61" s="11">
        <v>0</v>
      </c>
      <c r="FO61" s="11">
        <v>0</v>
      </c>
      <c r="FP61" s="11">
        <v>0</v>
      </c>
      <c r="FQ61" s="11">
        <v>0</v>
      </c>
      <c r="FR61" s="11">
        <v>0</v>
      </c>
      <c r="FS61" s="11">
        <v>0</v>
      </c>
      <c r="FT61" s="11">
        <v>0</v>
      </c>
      <c r="FU61" s="11">
        <v>0</v>
      </c>
      <c r="FV61" s="11">
        <v>0</v>
      </c>
      <c r="FW61" s="11">
        <v>0</v>
      </c>
      <c r="FX61" s="11">
        <v>0</v>
      </c>
      <c r="FY61" s="11">
        <v>0</v>
      </c>
      <c r="FZ61" s="11">
        <v>0</v>
      </c>
      <c r="GA61" s="11">
        <v>0</v>
      </c>
      <c r="GB61" s="11">
        <v>0</v>
      </c>
      <c r="GC61" s="11">
        <v>0</v>
      </c>
      <c r="GD61" s="11">
        <v>0</v>
      </c>
      <c r="GE61" s="11">
        <v>0</v>
      </c>
      <c r="GF61" s="11">
        <v>2</v>
      </c>
      <c r="GG61" s="11">
        <v>0</v>
      </c>
      <c r="GH61" s="11">
        <v>0</v>
      </c>
      <c r="GI61" s="11">
        <v>0</v>
      </c>
      <c r="GJ61" s="11">
        <v>0</v>
      </c>
      <c r="GK61" s="11">
        <v>0</v>
      </c>
      <c r="GL61" s="11">
        <v>0</v>
      </c>
      <c r="GM61" s="11">
        <f t="shared" si="5"/>
        <v>2</v>
      </c>
      <c r="GP61" s="234" t="s">
        <v>46</v>
      </c>
      <c r="GQ61" s="11">
        <v>0</v>
      </c>
      <c r="GR61" s="11">
        <v>0</v>
      </c>
      <c r="GS61" s="11">
        <v>0</v>
      </c>
      <c r="GT61" s="11">
        <v>0</v>
      </c>
      <c r="GU61" s="11">
        <v>0</v>
      </c>
      <c r="GV61" s="11">
        <v>0</v>
      </c>
      <c r="GW61" s="11">
        <v>0</v>
      </c>
      <c r="GX61" s="11">
        <v>0</v>
      </c>
      <c r="GY61" s="11">
        <v>0</v>
      </c>
      <c r="GZ61" s="11">
        <v>0</v>
      </c>
      <c r="HA61" s="11">
        <v>0</v>
      </c>
      <c r="HB61" s="11">
        <v>0</v>
      </c>
      <c r="HC61" s="11">
        <v>0</v>
      </c>
      <c r="HD61" s="11">
        <v>0</v>
      </c>
      <c r="HE61" s="11">
        <v>0</v>
      </c>
      <c r="HF61" s="11">
        <v>0</v>
      </c>
      <c r="HG61" s="11">
        <v>0</v>
      </c>
      <c r="HH61" s="11">
        <v>5</v>
      </c>
      <c r="HI61" s="11">
        <v>0</v>
      </c>
      <c r="HJ61" s="11">
        <v>0</v>
      </c>
      <c r="HK61" s="11">
        <v>0</v>
      </c>
      <c r="HL61" s="11">
        <v>0</v>
      </c>
      <c r="HM61" s="11">
        <v>0</v>
      </c>
      <c r="HN61" s="11">
        <f t="shared" si="6"/>
        <v>5</v>
      </c>
      <c r="HQ61" s="234" t="s">
        <v>39</v>
      </c>
      <c r="HR61" s="11">
        <v>14</v>
      </c>
      <c r="HS61" s="11">
        <v>0</v>
      </c>
      <c r="HT61" s="11">
        <v>126</v>
      </c>
      <c r="HU61" s="11">
        <v>0</v>
      </c>
      <c r="HV61" s="11">
        <v>0</v>
      </c>
      <c r="HW61" s="11">
        <v>0</v>
      </c>
      <c r="HX61" s="11">
        <v>0</v>
      </c>
      <c r="HY61" s="11">
        <v>0</v>
      </c>
      <c r="HZ61" s="11">
        <v>0</v>
      </c>
      <c r="IA61" s="11">
        <v>0</v>
      </c>
      <c r="IB61" s="11">
        <v>0</v>
      </c>
      <c r="IC61" s="11">
        <v>0</v>
      </c>
      <c r="ID61" s="11">
        <v>0</v>
      </c>
      <c r="IE61" s="11">
        <v>0</v>
      </c>
      <c r="IF61" s="11">
        <v>0</v>
      </c>
      <c r="IG61" s="11">
        <v>0</v>
      </c>
      <c r="IH61" s="11">
        <v>0</v>
      </c>
      <c r="II61" s="11">
        <v>0</v>
      </c>
      <c r="IJ61" s="11">
        <v>0</v>
      </c>
      <c r="IK61" s="11">
        <v>0</v>
      </c>
      <c r="IL61" s="11">
        <v>0</v>
      </c>
      <c r="IM61" s="11">
        <v>0</v>
      </c>
      <c r="IN61" s="11">
        <v>0</v>
      </c>
      <c r="IO61" s="11">
        <v>137</v>
      </c>
      <c r="IP61" s="11">
        <v>0</v>
      </c>
      <c r="IQ61" s="11">
        <v>0</v>
      </c>
      <c r="IR61" s="11">
        <v>120</v>
      </c>
      <c r="IS61" s="11">
        <f t="shared" si="7"/>
        <v>397</v>
      </c>
      <c r="IV61" s="234" t="s">
        <v>16</v>
      </c>
      <c r="IW61" s="11">
        <v>0</v>
      </c>
      <c r="IX61" s="11">
        <v>0</v>
      </c>
      <c r="IY61" s="11">
        <v>0</v>
      </c>
      <c r="IZ61" s="11">
        <v>55</v>
      </c>
      <c r="JA61" s="11">
        <v>0</v>
      </c>
      <c r="JB61" s="11">
        <v>0</v>
      </c>
      <c r="JC61" s="11">
        <v>132</v>
      </c>
      <c r="JD61" s="11">
        <v>0</v>
      </c>
      <c r="JE61" s="11">
        <v>0</v>
      </c>
      <c r="JF61" s="11">
        <v>17</v>
      </c>
      <c r="JG61" s="11">
        <v>896</v>
      </c>
      <c r="JH61" s="11">
        <v>0</v>
      </c>
      <c r="JI61" s="11">
        <v>16738</v>
      </c>
      <c r="JJ61" s="11">
        <v>3157</v>
      </c>
      <c r="JK61" s="11">
        <v>126</v>
      </c>
      <c r="JL61" s="11">
        <v>0</v>
      </c>
      <c r="JM61" s="11">
        <v>0</v>
      </c>
      <c r="JN61" s="11">
        <v>0</v>
      </c>
      <c r="JO61" s="11">
        <v>1</v>
      </c>
      <c r="JP61" s="11">
        <v>61</v>
      </c>
      <c r="JQ61" s="11">
        <v>0</v>
      </c>
      <c r="JR61" s="11">
        <v>0</v>
      </c>
      <c r="JS61" s="11">
        <v>1</v>
      </c>
      <c r="JT61" s="11">
        <v>3</v>
      </c>
      <c r="JU61" s="11">
        <v>0</v>
      </c>
      <c r="JV61" s="11">
        <f t="shared" si="8"/>
        <v>21187</v>
      </c>
    </row>
    <row r="62" spans="1:282" x14ac:dyDescent="0.25">
      <c r="A62" s="17" t="s">
        <v>39</v>
      </c>
      <c r="B62" s="230">
        <v>9</v>
      </c>
      <c r="C62" s="230">
        <v>0</v>
      </c>
      <c r="D62" s="230">
        <v>232</v>
      </c>
      <c r="E62" s="230">
        <v>0</v>
      </c>
      <c r="F62" s="230">
        <v>0</v>
      </c>
      <c r="G62" s="230">
        <v>0</v>
      </c>
      <c r="H62" s="230">
        <v>0</v>
      </c>
      <c r="I62" s="230">
        <v>0</v>
      </c>
      <c r="J62" s="230">
        <v>0</v>
      </c>
      <c r="K62" s="230">
        <v>0</v>
      </c>
      <c r="L62" s="230">
        <v>0</v>
      </c>
      <c r="M62" s="230">
        <v>0</v>
      </c>
      <c r="N62" s="230">
        <v>0</v>
      </c>
      <c r="O62" s="230">
        <v>0</v>
      </c>
      <c r="P62" s="230">
        <v>0</v>
      </c>
      <c r="Q62" s="230">
        <v>0</v>
      </c>
      <c r="R62" s="230">
        <v>0</v>
      </c>
      <c r="S62" s="230">
        <v>0</v>
      </c>
      <c r="T62" s="230">
        <v>2</v>
      </c>
      <c r="U62" s="230">
        <v>0</v>
      </c>
      <c r="V62" s="230">
        <v>0</v>
      </c>
      <c r="W62" s="230">
        <v>120</v>
      </c>
      <c r="X62" s="230">
        <v>0</v>
      </c>
      <c r="Y62" s="230">
        <v>0</v>
      </c>
      <c r="Z62" s="230">
        <v>63</v>
      </c>
      <c r="AA62" s="233">
        <f t="shared" si="0"/>
        <v>426</v>
      </c>
      <c r="AC62" s="234" t="s">
        <v>39</v>
      </c>
      <c r="AD62" s="11">
        <v>8</v>
      </c>
      <c r="AE62" s="11">
        <v>0</v>
      </c>
      <c r="AF62" s="11">
        <v>122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1</v>
      </c>
      <c r="AW62" s="11">
        <v>0</v>
      </c>
      <c r="AX62" s="11">
        <v>0</v>
      </c>
      <c r="AY62" s="11">
        <v>123</v>
      </c>
      <c r="AZ62" s="11">
        <v>0</v>
      </c>
      <c r="BA62" s="11">
        <v>0</v>
      </c>
      <c r="BB62" s="11">
        <v>65</v>
      </c>
      <c r="BC62" s="11">
        <v>319</v>
      </c>
      <c r="BE62" s="234" t="s">
        <v>65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43</v>
      </c>
      <c r="BX62" s="11">
        <v>0</v>
      </c>
      <c r="BY62" s="11">
        <v>0</v>
      </c>
      <c r="BZ62" s="11">
        <v>0</v>
      </c>
      <c r="CA62" s="11">
        <v>0</v>
      </c>
      <c r="CB62" s="11">
        <f t="shared" si="1"/>
        <v>43</v>
      </c>
      <c r="CC62" s="325"/>
      <c r="CD62" s="325"/>
      <c r="CE62" s="325"/>
      <c r="CG62" s="234" t="s">
        <v>39</v>
      </c>
      <c r="CH62" s="11">
        <v>16</v>
      </c>
      <c r="CI62" s="11">
        <v>0</v>
      </c>
      <c r="CJ62" s="11">
        <v>137</v>
      </c>
      <c r="CK62" s="11">
        <v>0</v>
      </c>
      <c r="CL62" s="11">
        <v>0</v>
      </c>
      <c r="CM62" s="11">
        <v>0</v>
      </c>
      <c r="CN62" s="11">
        <v>0</v>
      </c>
      <c r="CO62" s="11">
        <v>0</v>
      </c>
      <c r="CP62" s="11">
        <v>0</v>
      </c>
      <c r="CQ62" s="11">
        <v>0</v>
      </c>
      <c r="CR62" s="11">
        <v>0</v>
      </c>
      <c r="CS62" s="11">
        <v>0</v>
      </c>
      <c r="CT62" s="11">
        <v>0</v>
      </c>
      <c r="CU62" s="11">
        <v>0</v>
      </c>
      <c r="CV62" s="11">
        <v>0</v>
      </c>
      <c r="CW62" s="11">
        <v>0</v>
      </c>
      <c r="CX62" s="11">
        <v>0</v>
      </c>
      <c r="CY62" s="11">
        <v>0</v>
      </c>
      <c r="CZ62" s="11">
        <v>0</v>
      </c>
      <c r="DA62" s="11">
        <v>0</v>
      </c>
      <c r="DB62" s="11">
        <v>120</v>
      </c>
      <c r="DC62" s="11">
        <v>0</v>
      </c>
      <c r="DD62" s="11">
        <v>258</v>
      </c>
      <c r="DE62" s="11">
        <f t="shared" si="2"/>
        <v>531</v>
      </c>
      <c r="DI62" s="234" t="s">
        <v>64</v>
      </c>
      <c r="DJ62" s="11">
        <v>0</v>
      </c>
      <c r="DK62" s="11">
        <v>0</v>
      </c>
      <c r="DL62" s="11">
        <v>0</v>
      </c>
      <c r="DM62" s="11">
        <v>0</v>
      </c>
      <c r="DN62" s="11">
        <v>0</v>
      </c>
      <c r="DO62" s="11">
        <v>0</v>
      </c>
      <c r="DP62" s="11">
        <v>0</v>
      </c>
      <c r="DQ62" s="11">
        <v>0</v>
      </c>
      <c r="DR62" s="11">
        <v>0</v>
      </c>
      <c r="DS62" s="11">
        <v>0</v>
      </c>
      <c r="DT62" s="11">
        <v>0</v>
      </c>
      <c r="DU62" s="11">
        <v>0</v>
      </c>
      <c r="DV62" s="11">
        <v>0</v>
      </c>
      <c r="DW62" s="11">
        <v>0</v>
      </c>
      <c r="DX62" s="11">
        <v>0</v>
      </c>
      <c r="DY62" s="11">
        <v>0</v>
      </c>
      <c r="DZ62" s="11">
        <v>0</v>
      </c>
      <c r="EA62" s="11">
        <v>1</v>
      </c>
      <c r="EB62" s="11">
        <v>0</v>
      </c>
      <c r="EC62" s="11">
        <v>0</v>
      </c>
      <c r="ED62" s="11">
        <v>0</v>
      </c>
      <c r="EE62" s="11">
        <v>0</v>
      </c>
      <c r="EF62" s="11">
        <v>0</v>
      </c>
      <c r="EG62" s="11">
        <f t="shared" si="3"/>
        <v>1</v>
      </c>
      <c r="EK62" s="234" t="s">
        <v>50</v>
      </c>
      <c r="EL62" s="11">
        <v>0</v>
      </c>
      <c r="EM62" s="11">
        <v>0</v>
      </c>
      <c r="EN62" s="11">
        <v>0</v>
      </c>
      <c r="EO62" s="11">
        <v>0</v>
      </c>
      <c r="EP62" s="11">
        <v>0</v>
      </c>
      <c r="EQ62" s="11">
        <v>0</v>
      </c>
      <c r="ER62" s="11">
        <v>0</v>
      </c>
      <c r="ES62" s="11">
        <v>0</v>
      </c>
      <c r="ET62" s="11">
        <v>0</v>
      </c>
      <c r="EU62" s="11">
        <v>0</v>
      </c>
      <c r="EV62" s="11">
        <v>0</v>
      </c>
      <c r="EW62" s="11">
        <v>0</v>
      </c>
      <c r="EX62" s="11">
        <v>0</v>
      </c>
      <c r="EY62" s="11">
        <v>0</v>
      </c>
      <c r="EZ62" s="11">
        <v>0</v>
      </c>
      <c r="FA62" s="11">
        <v>0</v>
      </c>
      <c r="FB62" s="11">
        <v>0</v>
      </c>
      <c r="FC62" s="11">
        <v>3</v>
      </c>
      <c r="FD62" s="11">
        <v>0</v>
      </c>
      <c r="FE62" s="11">
        <v>0</v>
      </c>
      <c r="FF62" s="11">
        <v>0</v>
      </c>
      <c r="FG62" s="11">
        <v>0</v>
      </c>
      <c r="FH62" s="11">
        <v>0</v>
      </c>
      <c r="FI62" s="11">
        <f t="shared" si="4"/>
        <v>3</v>
      </c>
      <c r="FM62" s="234" t="s">
        <v>61</v>
      </c>
      <c r="FN62" s="11">
        <v>0</v>
      </c>
      <c r="FO62" s="11">
        <v>0</v>
      </c>
      <c r="FP62" s="11">
        <v>0</v>
      </c>
      <c r="FQ62" s="11">
        <v>0</v>
      </c>
      <c r="FR62" s="11">
        <v>0</v>
      </c>
      <c r="FS62" s="11">
        <v>0</v>
      </c>
      <c r="FT62" s="11">
        <v>0</v>
      </c>
      <c r="FU62" s="11">
        <v>0</v>
      </c>
      <c r="FV62" s="11">
        <v>0</v>
      </c>
      <c r="FW62" s="11">
        <v>0</v>
      </c>
      <c r="FX62" s="11">
        <v>0</v>
      </c>
      <c r="FY62" s="11">
        <v>1</v>
      </c>
      <c r="FZ62" s="11">
        <v>1</v>
      </c>
      <c r="GA62" s="11">
        <v>0</v>
      </c>
      <c r="GB62" s="11">
        <v>0</v>
      </c>
      <c r="GC62" s="11">
        <v>0</v>
      </c>
      <c r="GD62" s="11">
        <v>0</v>
      </c>
      <c r="GE62" s="11">
        <v>0</v>
      </c>
      <c r="GF62" s="11">
        <v>0</v>
      </c>
      <c r="GG62" s="11">
        <v>0</v>
      </c>
      <c r="GH62" s="11">
        <v>0</v>
      </c>
      <c r="GI62" s="11">
        <v>0</v>
      </c>
      <c r="GJ62" s="11">
        <v>0</v>
      </c>
      <c r="GK62" s="11">
        <v>0</v>
      </c>
      <c r="GL62" s="11">
        <v>0</v>
      </c>
      <c r="GM62" s="11">
        <f t="shared" si="5"/>
        <v>2</v>
      </c>
      <c r="GP62" s="234" t="s">
        <v>50</v>
      </c>
      <c r="GQ62" s="11">
        <v>0</v>
      </c>
      <c r="GR62" s="11">
        <v>0</v>
      </c>
      <c r="GS62" s="11">
        <v>0</v>
      </c>
      <c r="GT62" s="11">
        <v>0</v>
      </c>
      <c r="GU62" s="11">
        <v>0</v>
      </c>
      <c r="GV62" s="11">
        <v>0</v>
      </c>
      <c r="GW62" s="11">
        <v>0</v>
      </c>
      <c r="GX62" s="11">
        <v>0</v>
      </c>
      <c r="GY62" s="11">
        <v>0</v>
      </c>
      <c r="GZ62" s="11">
        <v>0</v>
      </c>
      <c r="HA62" s="11">
        <v>0</v>
      </c>
      <c r="HB62" s="11">
        <v>0</v>
      </c>
      <c r="HC62" s="11">
        <v>0</v>
      </c>
      <c r="HD62" s="11">
        <v>0</v>
      </c>
      <c r="HE62" s="11">
        <v>0</v>
      </c>
      <c r="HF62" s="11">
        <v>0</v>
      </c>
      <c r="HG62" s="11">
        <v>0</v>
      </c>
      <c r="HH62" s="11">
        <v>4</v>
      </c>
      <c r="HI62" s="11">
        <v>0</v>
      </c>
      <c r="HJ62" s="11">
        <v>0</v>
      </c>
      <c r="HK62" s="11">
        <v>0</v>
      </c>
      <c r="HL62" s="11">
        <v>0</v>
      </c>
      <c r="HM62" s="11">
        <v>0</v>
      </c>
      <c r="HN62" s="11">
        <f t="shared" si="6"/>
        <v>4</v>
      </c>
      <c r="HQ62" s="234" t="s">
        <v>64</v>
      </c>
      <c r="HR62" s="11">
        <v>0</v>
      </c>
      <c r="HS62" s="11">
        <v>0</v>
      </c>
      <c r="HT62" s="11">
        <v>0</v>
      </c>
      <c r="HU62" s="11">
        <v>0</v>
      </c>
      <c r="HV62" s="11">
        <v>0</v>
      </c>
      <c r="HW62" s="11">
        <v>0</v>
      </c>
      <c r="HX62" s="11">
        <v>0</v>
      </c>
      <c r="HY62" s="11">
        <v>0</v>
      </c>
      <c r="HZ62" s="11">
        <v>0</v>
      </c>
      <c r="IA62" s="11">
        <v>0</v>
      </c>
      <c r="IB62" s="11">
        <v>0</v>
      </c>
      <c r="IC62" s="11">
        <v>0</v>
      </c>
      <c r="ID62" s="11">
        <v>0</v>
      </c>
      <c r="IE62" s="11">
        <v>0</v>
      </c>
      <c r="IF62" s="11">
        <v>0</v>
      </c>
      <c r="IG62" s="11">
        <v>0</v>
      </c>
      <c r="IH62" s="11">
        <v>0</v>
      </c>
      <c r="II62" s="11">
        <v>0</v>
      </c>
      <c r="IJ62" s="11">
        <v>0</v>
      </c>
      <c r="IK62" s="11">
        <v>0</v>
      </c>
      <c r="IL62" s="11">
        <v>1</v>
      </c>
      <c r="IM62" s="11">
        <v>0</v>
      </c>
      <c r="IN62" s="11">
        <v>0</v>
      </c>
      <c r="IO62" s="11">
        <v>0</v>
      </c>
      <c r="IP62" s="11">
        <v>0</v>
      </c>
      <c r="IQ62" s="11">
        <v>0</v>
      </c>
      <c r="IR62" s="11">
        <v>0</v>
      </c>
      <c r="IS62" s="11">
        <f t="shared" si="7"/>
        <v>1</v>
      </c>
      <c r="IV62" s="234" t="s">
        <v>39</v>
      </c>
      <c r="IW62" s="11">
        <v>113</v>
      </c>
      <c r="IX62" s="11">
        <v>0</v>
      </c>
      <c r="IY62" s="11">
        <v>1278</v>
      </c>
      <c r="IZ62" s="11">
        <v>0</v>
      </c>
      <c r="JA62" s="11">
        <v>0</v>
      </c>
      <c r="JB62" s="11">
        <v>0</v>
      </c>
      <c r="JC62" s="11">
        <v>0</v>
      </c>
      <c r="JD62" s="11">
        <v>0</v>
      </c>
      <c r="JE62" s="11">
        <v>0</v>
      </c>
      <c r="JF62" s="11">
        <v>0</v>
      </c>
      <c r="JG62" s="11">
        <v>0</v>
      </c>
      <c r="JH62" s="11">
        <v>0</v>
      </c>
      <c r="JI62" s="11">
        <v>0</v>
      </c>
      <c r="JJ62" s="11">
        <v>1</v>
      </c>
      <c r="JK62" s="11">
        <v>0</v>
      </c>
      <c r="JL62" s="11">
        <v>0</v>
      </c>
      <c r="JM62" s="11">
        <v>0</v>
      </c>
      <c r="JN62" s="11">
        <v>0</v>
      </c>
      <c r="JO62" s="11">
        <v>0</v>
      </c>
      <c r="JP62" s="11">
        <v>6</v>
      </c>
      <c r="JQ62" s="11">
        <v>0</v>
      </c>
      <c r="JR62" s="11">
        <v>0</v>
      </c>
      <c r="JS62" s="11">
        <v>1183</v>
      </c>
      <c r="JT62" s="11">
        <v>0</v>
      </c>
      <c r="JU62" s="11">
        <v>1157</v>
      </c>
      <c r="JV62" s="11">
        <f t="shared" si="8"/>
        <v>3738</v>
      </c>
    </row>
    <row r="63" spans="1:282" x14ac:dyDescent="0.25">
      <c r="A63" s="17" t="s">
        <v>65</v>
      </c>
      <c r="B63" s="230">
        <v>0</v>
      </c>
      <c r="C63" s="230">
        <v>0</v>
      </c>
      <c r="D63" s="230">
        <v>0</v>
      </c>
      <c r="E63" s="230">
        <v>0</v>
      </c>
      <c r="F63" s="230">
        <v>0</v>
      </c>
      <c r="G63" s="230">
        <v>0</v>
      </c>
      <c r="H63" s="230">
        <v>0</v>
      </c>
      <c r="I63" s="230">
        <v>0</v>
      </c>
      <c r="J63" s="230">
        <v>0</v>
      </c>
      <c r="K63" s="230">
        <v>0</v>
      </c>
      <c r="L63" s="230">
        <v>0</v>
      </c>
      <c r="M63" s="230">
        <v>0</v>
      </c>
      <c r="N63" s="230">
        <v>0</v>
      </c>
      <c r="O63" s="230">
        <v>0</v>
      </c>
      <c r="P63" s="230">
        <v>2</v>
      </c>
      <c r="Q63" s="230">
        <v>2</v>
      </c>
      <c r="R63" s="230">
        <v>0</v>
      </c>
      <c r="S63" s="230">
        <v>0</v>
      </c>
      <c r="T63" s="230">
        <v>0</v>
      </c>
      <c r="U63" s="230">
        <v>0</v>
      </c>
      <c r="V63" s="230">
        <v>0</v>
      </c>
      <c r="W63" s="230">
        <v>0</v>
      </c>
      <c r="X63" s="230">
        <v>0</v>
      </c>
      <c r="Y63" s="230">
        <v>0</v>
      </c>
      <c r="Z63" s="230">
        <v>0</v>
      </c>
      <c r="AA63" s="233">
        <f t="shared" si="0"/>
        <v>4</v>
      </c>
      <c r="AC63" s="234" t="s">
        <v>64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2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2</v>
      </c>
      <c r="BE63" s="234" t="s">
        <v>63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18</v>
      </c>
      <c r="BW63" s="11">
        <v>0</v>
      </c>
      <c r="BX63" s="11">
        <v>0</v>
      </c>
      <c r="BY63" s="11">
        <v>0</v>
      </c>
      <c r="BZ63" s="11">
        <v>0</v>
      </c>
      <c r="CA63" s="11">
        <v>0</v>
      </c>
      <c r="CB63" s="11">
        <f t="shared" si="1"/>
        <v>18</v>
      </c>
      <c r="CC63" s="325"/>
      <c r="CD63" s="325"/>
      <c r="CE63" s="325"/>
      <c r="CG63" s="234" t="s">
        <v>64</v>
      </c>
      <c r="CH63" s="11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0</v>
      </c>
      <c r="CN63" s="11">
        <v>0</v>
      </c>
      <c r="CO63" s="11">
        <v>0</v>
      </c>
      <c r="CP63" s="11">
        <v>0</v>
      </c>
      <c r="CQ63" s="1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1">
        <v>4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f t="shared" si="2"/>
        <v>4</v>
      </c>
      <c r="DI63" s="234" t="s">
        <v>65</v>
      </c>
      <c r="DJ63" s="11">
        <v>0</v>
      </c>
      <c r="DK63" s="11">
        <v>0</v>
      </c>
      <c r="DL63" s="11">
        <v>0</v>
      </c>
      <c r="DM63" s="11">
        <v>0</v>
      </c>
      <c r="DN63" s="11">
        <v>0</v>
      </c>
      <c r="DO63" s="11">
        <v>0</v>
      </c>
      <c r="DP63" s="11">
        <v>0</v>
      </c>
      <c r="DQ63" s="11">
        <v>0</v>
      </c>
      <c r="DR63" s="11">
        <v>0</v>
      </c>
      <c r="DS63" s="11">
        <v>0</v>
      </c>
      <c r="DT63" s="11">
        <v>0</v>
      </c>
      <c r="DU63" s="11">
        <v>0</v>
      </c>
      <c r="DV63" s="11">
        <v>0</v>
      </c>
      <c r="DW63" s="11">
        <v>0</v>
      </c>
      <c r="DX63" s="11">
        <v>0</v>
      </c>
      <c r="DY63" s="11">
        <v>0</v>
      </c>
      <c r="DZ63" s="11">
        <v>0</v>
      </c>
      <c r="EA63" s="11">
        <v>0</v>
      </c>
      <c r="EB63" s="11">
        <v>46</v>
      </c>
      <c r="EC63" s="11">
        <v>0</v>
      </c>
      <c r="ED63" s="11">
        <v>0</v>
      </c>
      <c r="EE63" s="11">
        <v>0</v>
      </c>
      <c r="EF63" s="11">
        <v>0</v>
      </c>
      <c r="EG63" s="11">
        <f t="shared" si="3"/>
        <v>46</v>
      </c>
      <c r="EK63" s="234" t="s">
        <v>10</v>
      </c>
      <c r="EL63" s="11">
        <v>0</v>
      </c>
      <c r="EM63" s="11">
        <v>0</v>
      </c>
      <c r="EN63" s="11">
        <v>0</v>
      </c>
      <c r="EO63" s="11">
        <v>0</v>
      </c>
      <c r="EP63" s="11">
        <v>0</v>
      </c>
      <c r="EQ63" s="11">
        <v>0</v>
      </c>
      <c r="ER63" s="11">
        <v>0</v>
      </c>
      <c r="ES63" s="11">
        <v>0</v>
      </c>
      <c r="ET63" s="11">
        <v>0</v>
      </c>
      <c r="EU63" s="11">
        <v>0</v>
      </c>
      <c r="EV63" s="11">
        <v>0</v>
      </c>
      <c r="EW63" s="11">
        <v>3</v>
      </c>
      <c r="EX63" s="11">
        <v>0</v>
      </c>
      <c r="EY63" s="11">
        <v>0</v>
      </c>
      <c r="EZ63" s="11">
        <v>0</v>
      </c>
      <c r="FA63" s="11">
        <v>0</v>
      </c>
      <c r="FB63" s="11">
        <v>0</v>
      </c>
      <c r="FC63" s="11">
        <v>0</v>
      </c>
      <c r="FD63" s="11">
        <v>0</v>
      </c>
      <c r="FE63" s="11">
        <v>0</v>
      </c>
      <c r="FF63" s="11">
        <v>0</v>
      </c>
      <c r="FG63" s="11">
        <v>0</v>
      </c>
      <c r="FH63" s="11">
        <v>0</v>
      </c>
      <c r="FI63" s="11">
        <f t="shared" si="4"/>
        <v>3</v>
      </c>
      <c r="FM63" s="234" t="s">
        <v>26</v>
      </c>
      <c r="FN63" s="11">
        <v>0</v>
      </c>
      <c r="FO63" s="11">
        <v>0</v>
      </c>
      <c r="FP63" s="11">
        <v>0</v>
      </c>
      <c r="FQ63" s="11">
        <v>0</v>
      </c>
      <c r="FR63" s="11">
        <v>0</v>
      </c>
      <c r="FS63" s="11">
        <v>0</v>
      </c>
      <c r="FT63" s="11">
        <v>0</v>
      </c>
      <c r="FU63" s="11">
        <v>0</v>
      </c>
      <c r="FV63" s="11">
        <v>0</v>
      </c>
      <c r="FW63" s="11">
        <v>0</v>
      </c>
      <c r="FX63" s="11">
        <v>0</v>
      </c>
      <c r="FY63" s="11">
        <v>0</v>
      </c>
      <c r="FZ63" s="11">
        <v>1</v>
      </c>
      <c r="GA63" s="11">
        <v>0</v>
      </c>
      <c r="GB63" s="11">
        <v>0</v>
      </c>
      <c r="GC63" s="11">
        <v>0</v>
      </c>
      <c r="GD63" s="11">
        <v>0</v>
      </c>
      <c r="GE63" s="11">
        <v>0</v>
      </c>
      <c r="GF63" s="11">
        <v>0</v>
      </c>
      <c r="GG63" s="11">
        <v>0</v>
      </c>
      <c r="GH63" s="11">
        <v>0</v>
      </c>
      <c r="GI63" s="11">
        <v>0</v>
      </c>
      <c r="GJ63" s="11">
        <v>0</v>
      </c>
      <c r="GK63" s="11">
        <v>0</v>
      </c>
      <c r="GL63" s="11">
        <v>0</v>
      </c>
      <c r="GM63" s="11">
        <f t="shared" si="5"/>
        <v>1</v>
      </c>
      <c r="GP63" s="234" t="s">
        <v>63</v>
      </c>
      <c r="GQ63" s="11">
        <v>0</v>
      </c>
      <c r="GR63" s="11">
        <v>0</v>
      </c>
      <c r="GS63" s="11">
        <v>0</v>
      </c>
      <c r="GT63" s="11">
        <v>0</v>
      </c>
      <c r="GU63" s="11">
        <v>0</v>
      </c>
      <c r="GV63" s="11">
        <v>0</v>
      </c>
      <c r="GW63" s="11">
        <v>0</v>
      </c>
      <c r="GX63" s="11">
        <v>0</v>
      </c>
      <c r="GY63" s="11">
        <v>0</v>
      </c>
      <c r="GZ63" s="11">
        <v>0</v>
      </c>
      <c r="HA63" s="11">
        <v>0</v>
      </c>
      <c r="HB63" s="11">
        <v>0</v>
      </c>
      <c r="HC63" s="11">
        <v>0</v>
      </c>
      <c r="HD63" s="11">
        <v>0</v>
      </c>
      <c r="HE63" s="11">
        <v>0</v>
      </c>
      <c r="HF63" s="11">
        <v>0</v>
      </c>
      <c r="HG63" s="11">
        <v>0</v>
      </c>
      <c r="HH63" s="11">
        <v>2</v>
      </c>
      <c r="HI63" s="11">
        <v>0</v>
      </c>
      <c r="HJ63" s="11">
        <v>0</v>
      </c>
      <c r="HK63" s="11">
        <v>0</v>
      </c>
      <c r="HL63" s="11">
        <v>0</v>
      </c>
      <c r="HM63" s="11">
        <v>0</v>
      </c>
      <c r="HN63" s="11">
        <f t="shared" si="6"/>
        <v>2</v>
      </c>
      <c r="HQ63" s="234" t="s">
        <v>65</v>
      </c>
      <c r="HR63" s="11">
        <v>0</v>
      </c>
      <c r="HS63" s="11">
        <v>0</v>
      </c>
      <c r="HT63" s="11">
        <v>1</v>
      </c>
      <c r="HU63" s="11">
        <v>0</v>
      </c>
      <c r="HV63" s="11">
        <v>0</v>
      </c>
      <c r="HW63" s="11">
        <v>0</v>
      </c>
      <c r="HX63" s="11">
        <v>0</v>
      </c>
      <c r="HY63" s="11">
        <v>0</v>
      </c>
      <c r="HZ63" s="11">
        <v>0</v>
      </c>
      <c r="IA63" s="11">
        <v>0</v>
      </c>
      <c r="IB63" s="11">
        <v>0</v>
      </c>
      <c r="IC63" s="11">
        <v>0</v>
      </c>
      <c r="ID63" s="11">
        <v>0</v>
      </c>
      <c r="IE63" s="11">
        <v>0</v>
      </c>
      <c r="IF63" s="11">
        <v>0</v>
      </c>
      <c r="IG63" s="11">
        <v>0</v>
      </c>
      <c r="IH63" s="11">
        <v>0</v>
      </c>
      <c r="II63" s="11">
        <v>0</v>
      </c>
      <c r="IJ63" s="11">
        <v>0</v>
      </c>
      <c r="IK63" s="11">
        <v>0</v>
      </c>
      <c r="IL63" s="11">
        <v>0</v>
      </c>
      <c r="IM63" s="11">
        <v>12</v>
      </c>
      <c r="IN63" s="11">
        <v>0</v>
      </c>
      <c r="IO63" s="11">
        <v>0</v>
      </c>
      <c r="IP63" s="11">
        <v>0</v>
      </c>
      <c r="IQ63" s="11">
        <v>0</v>
      </c>
      <c r="IR63" s="11">
        <v>0</v>
      </c>
      <c r="IS63" s="11">
        <f t="shared" si="7"/>
        <v>13</v>
      </c>
      <c r="IV63" s="234" t="s">
        <v>64</v>
      </c>
      <c r="IW63" s="11">
        <v>0</v>
      </c>
      <c r="IX63" s="11">
        <v>0</v>
      </c>
      <c r="IY63" s="11">
        <v>0</v>
      </c>
      <c r="IZ63" s="11">
        <v>0</v>
      </c>
      <c r="JA63" s="11">
        <v>0</v>
      </c>
      <c r="JB63" s="11">
        <v>0</v>
      </c>
      <c r="JC63" s="11">
        <v>0</v>
      </c>
      <c r="JD63" s="11">
        <v>0</v>
      </c>
      <c r="JE63" s="11">
        <v>0</v>
      </c>
      <c r="JF63" s="11">
        <v>0</v>
      </c>
      <c r="JG63" s="11">
        <v>0</v>
      </c>
      <c r="JH63" s="11">
        <v>0</v>
      </c>
      <c r="JI63" s="11">
        <v>0</v>
      </c>
      <c r="JJ63" s="11">
        <v>0</v>
      </c>
      <c r="JK63" s="11">
        <v>0</v>
      </c>
      <c r="JL63" s="11">
        <v>0</v>
      </c>
      <c r="JM63" s="11">
        <v>0</v>
      </c>
      <c r="JN63" s="11">
        <v>0</v>
      </c>
      <c r="JO63" s="11">
        <v>0</v>
      </c>
      <c r="JP63" s="11">
        <v>23</v>
      </c>
      <c r="JQ63" s="11">
        <v>2</v>
      </c>
      <c r="JR63" s="11">
        <v>0</v>
      </c>
      <c r="JS63" s="11">
        <v>0</v>
      </c>
      <c r="JT63" s="11">
        <v>0</v>
      </c>
      <c r="JU63" s="11">
        <v>0</v>
      </c>
      <c r="JV63" s="11">
        <f t="shared" si="8"/>
        <v>25</v>
      </c>
    </row>
    <row r="64" spans="1:282" x14ac:dyDescent="0.25">
      <c r="A64" s="17" t="s">
        <v>63</v>
      </c>
      <c r="B64" s="230">
        <v>0</v>
      </c>
      <c r="C64" s="230">
        <v>0</v>
      </c>
      <c r="D64" s="230">
        <v>0</v>
      </c>
      <c r="E64" s="230">
        <v>0</v>
      </c>
      <c r="F64" s="230">
        <v>0</v>
      </c>
      <c r="G64" s="230">
        <v>0</v>
      </c>
      <c r="H64" s="230">
        <v>0</v>
      </c>
      <c r="I64" s="230">
        <v>0</v>
      </c>
      <c r="J64" s="230">
        <v>0</v>
      </c>
      <c r="K64" s="230">
        <v>0</v>
      </c>
      <c r="L64" s="230">
        <v>0</v>
      </c>
      <c r="M64" s="230">
        <v>0</v>
      </c>
      <c r="N64" s="230">
        <v>0</v>
      </c>
      <c r="O64" s="230">
        <v>0</v>
      </c>
      <c r="P64" s="230">
        <v>0</v>
      </c>
      <c r="Q64" s="230">
        <v>0</v>
      </c>
      <c r="R64" s="230">
        <v>0</v>
      </c>
      <c r="S64" s="230">
        <v>0</v>
      </c>
      <c r="T64" s="230">
        <v>14</v>
      </c>
      <c r="U64" s="230">
        <v>0</v>
      </c>
      <c r="V64" s="230">
        <v>0</v>
      </c>
      <c r="W64" s="230">
        <v>0</v>
      </c>
      <c r="X64" s="230">
        <v>0</v>
      </c>
      <c r="Y64" s="230">
        <v>0</v>
      </c>
      <c r="Z64" s="230">
        <v>0</v>
      </c>
      <c r="AA64" s="233">
        <f t="shared" si="0"/>
        <v>14</v>
      </c>
      <c r="AC64" s="234" t="s">
        <v>65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13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13</v>
      </c>
      <c r="BE64" s="234" t="s">
        <v>22</v>
      </c>
      <c r="BF64" s="11">
        <v>0</v>
      </c>
      <c r="BG64" s="11">
        <v>1464</v>
      </c>
      <c r="BH64" s="11">
        <v>0</v>
      </c>
      <c r="BI64" s="11">
        <v>3</v>
      </c>
      <c r="BJ64" s="11">
        <v>7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f t="shared" si="1"/>
        <v>1474</v>
      </c>
      <c r="CC64" s="325"/>
      <c r="CD64" s="325"/>
      <c r="CE64" s="325"/>
      <c r="CG64" s="234" t="s">
        <v>65</v>
      </c>
      <c r="CH64" s="11"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v>0</v>
      </c>
      <c r="CN64" s="11">
        <v>0</v>
      </c>
      <c r="CO64" s="11">
        <v>0</v>
      </c>
      <c r="CP64" s="11">
        <v>0</v>
      </c>
      <c r="CQ64" s="11">
        <v>0</v>
      </c>
      <c r="CR64" s="11">
        <v>0</v>
      </c>
      <c r="CS64" s="11">
        <v>0</v>
      </c>
      <c r="CT64" s="11">
        <v>0</v>
      </c>
      <c r="CU64" s="11">
        <v>0</v>
      </c>
      <c r="CV64" s="11">
        <v>0</v>
      </c>
      <c r="CW64" s="11">
        <v>0</v>
      </c>
      <c r="CX64" s="11">
        <v>0</v>
      </c>
      <c r="CY64" s="11">
        <v>0</v>
      </c>
      <c r="CZ64" s="11">
        <v>38</v>
      </c>
      <c r="DA64" s="11">
        <v>0</v>
      </c>
      <c r="DB64" s="11">
        <v>0</v>
      </c>
      <c r="DC64" s="11">
        <v>0</v>
      </c>
      <c r="DD64" s="11">
        <v>0</v>
      </c>
      <c r="DE64" s="11">
        <f t="shared" si="2"/>
        <v>38</v>
      </c>
      <c r="DI64" s="234" t="s">
        <v>63</v>
      </c>
      <c r="DJ64" s="11">
        <v>0</v>
      </c>
      <c r="DK64" s="11">
        <v>0</v>
      </c>
      <c r="DL64" s="11">
        <v>0</v>
      </c>
      <c r="DM64" s="11">
        <v>0</v>
      </c>
      <c r="DN64" s="11">
        <v>0</v>
      </c>
      <c r="DO64" s="11">
        <v>0</v>
      </c>
      <c r="DP64" s="11">
        <v>0</v>
      </c>
      <c r="DQ64" s="11">
        <v>0</v>
      </c>
      <c r="DR64" s="11">
        <v>0</v>
      </c>
      <c r="DS64" s="11">
        <v>0</v>
      </c>
      <c r="DT64" s="11">
        <v>0</v>
      </c>
      <c r="DU64" s="11">
        <v>0</v>
      </c>
      <c r="DV64" s="11">
        <v>0</v>
      </c>
      <c r="DW64" s="11">
        <v>0</v>
      </c>
      <c r="DX64" s="11">
        <v>0</v>
      </c>
      <c r="DY64" s="11">
        <v>0</v>
      </c>
      <c r="DZ64" s="11">
        <v>0</v>
      </c>
      <c r="EA64" s="11">
        <v>3</v>
      </c>
      <c r="EB64" s="11">
        <v>0</v>
      </c>
      <c r="EC64" s="11">
        <v>0</v>
      </c>
      <c r="ED64" s="11">
        <v>0</v>
      </c>
      <c r="EE64" s="11">
        <v>0</v>
      </c>
      <c r="EF64" s="11">
        <v>0</v>
      </c>
      <c r="EG64" s="11">
        <f t="shared" si="3"/>
        <v>3</v>
      </c>
      <c r="EK64" s="234" t="s">
        <v>46</v>
      </c>
      <c r="EL64" s="11">
        <v>0</v>
      </c>
      <c r="EM64" s="11">
        <v>0</v>
      </c>
      <c r="EN64" s="11">
        <v>0</v>
      </c>
      <c r="EO64" s="11">
        <v>0</v>
      </c>
      <c r="EP64" s="11">
        <v>0</v>
      </c>
      <c r="EQ64" s="11">
        <v>0</v>
      </c>
      <c r="ER64" s="11">
        <v>0</v>
      </c>
      <c r="ES64" s="11">
        <v>0</v>
      </c>
      <c r="ET64" s="11">
        <v>0</v>
      </c>
      <c r="EU64" s="11">
        <v>0</v>
      </c>
      <c r="EV64" s="11">
        <v>0</v>
      </c>
      <c r="EW64" s="11">
        <v>0</v>
      </c>
      <c r="EX64" s="11">
        <v>0</v>
      </c>
      <c r="EY64" s="11">
        <v>0</v>
      </c>
      <c r="EZ64" s="11">
        <v>0</v>
      </c>
      <c r="FA64" s="11">
        <v>0</v>
      </c>
      <c r="FB64" s="11">
        <v>0</v>
      </c>
      <c r="FC64" s="11">
        <v>1</v>
      </c>
      <c r="FD64" s="11">
        <v>0</v>
      </c>
      <c r="FE64" s="11">
        <v>0</v>
      </c>
      <c r="FF64" s="11">
        <v>0</v>
      </c>
      <c r="FG64" s="11">
        <v>0</v>
      </c>
      <c r="FH64" s="11">
        <v>0</v>
      </c>
      <c r="FI64" s="11">
        <f t="shared" si="4"/>
        <v>1</v>
      </c>
      <c r="FM64" s="234" t="s">
        <v>135</v>
      </c>
      <c r="FN64" s="11">
        <v>0</v>
      </c>
      <c r="FO64" s="11">
        <v>0</v>
      </c>
      <c r="FP64" s="11">
        <v>0</v>
      </c>
      <c r="FQ64" s="11">
        <v>0</v>
      </c>
      <c r="FR64" s="11">
        <v>0</v>
      </c>
      <c r="FS64" s="11">
        <v>0</v>
      </c>
      <c r="FT64" s="11">
        <v>0</v>
      </c>
      <c r="FU64" s="11">
        <v>0</v>
      </c>
      <c r="FV64" s="11">
        <v>0</v>
      </c>
      <c r="FW64" s="11">
        <v>0</v>
      </c>
      <c r="FX64" s="11">
        <v>0</v>
      </c>
      <c r="FY64" s="11">
        <v>0</v>
      </c>
      <c r="FZ64" s="11">
        <v>0</v>
      </c>
      <c r="GA64" s="11">
        <v>0</v>
      </c>
      <c r="GB64" s="11">
        <v>0</v>
      </c>
      <c r="GC64" s="11">
        <v>0</v>
      </c>
      <c r="GD64" s="11">
        <v>0</v>
      </c>
      <c r="GE64" s="11">
        <v>0</v>
      </c>
      <c r="GF64" s="11">
        <v>0</v>
      </c>
      <c r="GG64" s="11">
        <v>1</v>
      </c>
      <c r="GH64" s="11">
        <v>0</v>
      </c>
      <c r="GI64" s="11">
        <v>0</v>
      </c>
      <c r="GJ64" s="11">
        <v>0</v>
      </c>
      <c r="GK64" s="11">
        <v>0</v>
      </c>
      <c r="GL64" s="11">
        <v>0</v>
      </c>
      <c r="GM64" s="11">
        <f t="shared" si="5"/>
        <v>1</v>
      </c>
      <c r="GP64" s="234" t="s">
        <v>135</v>
      </c>
      <c r="GQ64" s="11">
        <v>0</v>
      </c>
      <c r="GR64" s="11">
        <v>0</v>
      </c>
      <c r="GS64" s="11">
        <v>0</v>
      </c>
      <c r="GT64" s="11">
        <v>0</v>
      </c>
      <c r="GU64" s="11">
        <v>0</v>
      </c>
      <c r="GV64" s="11">
        <v>0</v>
      </c>
      <c r="GW64" s="11">
        <v>0</v>
      </c>
      <c r="GX64" s="11">
        <v>0</v>
      </c>
      <c r="GY64" s="11">
        <v>0</v>
      </c>
      <c r="GZ64" s="11">
        <v>0</v>
      </c>
      <c r="HA64" s="11">
        <v>0</v>
      </c>
      <c r="HB64" s="11">
        <v>0</v>
      </c>
      <c r="HC64" s="11">
        <v>0</v>
      </c>
      <c r="HD64" s="11">
        <v>0</v>
      </c>
      <c r="HE64" s="11">
        <v>0</v>
      </c>
      <c r="HF64" s="11">
        <v>0</v>
      </c>
      <c r="HG64" s="11">
        <v>0</v>
      </c>
      <c r="HH64" s="11">
        <v>0</v>
      </c>
      <c r="HI64" s="11">
        <v>2</v>
      </c>
      <c r="HJ64" s="11">
        <v>0</v>
      </c>
      <c r="HK64" s="11">
        <v>0</v>
      </c>
      <c r="HL64" s="11">
        <v>0</v>
      </c>
      <c r="HM64" s="11">
        <v>0</v>
      </c>
      <c r="HN64" s="11">
        <f t="shared" si="6"/>
        <v>2</v>
      </c>
      <c r="HQ64" s="234" t="s">
        <v>63</v>
      </c>
      <c r="HR64" s="11">
        <v>0</v>
      </c>
      <c r="HS64" s="11">
        <v>0</v>
      </c>
      <c r="HT64" s="11">
        <v>0</v>
      </c>
      <c r="HU64" s="11">
        <v>0</v>
      </c>
      <c r="HV64" s="11">
        <v>0</v>
      </c>
      <c r="HW64" s="11">
        <v>0</v>
      </c>
      <c r="HX64" s="11">
        <v>0</v>
      </c>
      <c r="HY64" s="11">
        <v>0</v>
      </c>
      <c r="HZ64" s="11">
        <v>0</v>
      </c>
      <c r="IA64" s="11">
        <v>0</v>
      </c>
      <c r="IB64" s="11">
        <v>0</v>
      </c>
      <c r="IC64" s="11">
        <v>0</v>
      </c>
      <c r="ID64" s="11">
        <v>0</v>
      </c>
      <c r="IE64" s="11">
        <v>0</v>
      </c>
      <c r="IF64" s="11">
        <v>0</v>
      </c>
      <c r="IG64" s="11">
        <v>0</v>
      </c>
      <c r="IH64" s="11">
        <v>0</v>
      </c>
      <c r="II64" s="11">
        <v>0</v>
      </c>
      <c r="IJ64" s="11">
        <v>0</v>
      </c>
      <c r="IK64" s="11">
        <v>0</v>
      </c>
      <c r="IL64" s="11">
        <v>1</v>
      </c>
      <c r="IM64" s="11">
        <v>0</v>
      </c>
      <c r="IN64" s="11">
        <v>0</v>
      </c>
      <c r="IO64" s="11">
        <v>0</v>
      </c>
      <c r="IP64" s="11">
        <v>0</v>
      </c>
      <c r="IQ64" s="11">
        <v>0</v>
      </c>
      <c r="IR64" s="11">
        <v>0</v>
      </c>
      <c r="IS64" s="11">
        <f t="shared" si="7"/>
        <v>1</v>
      </c>
      <c r="IV64" s="234" t="s">
        <v>65</v>
      </c>
      <c r="IW64" s="11">
        <v>0</v>
      </c>
      <c r="IX64" s="11">
        <v>0</v>
      </c>
      <c r="IY64" s="11">
        <v>1</v>
      </c>
      <c r="IZ64" s="11">
        <v>0</v>
      </c>
      <c r="JA64" s="11">
        <v>0</v>
      </c>
      <c r="JB64" s="11">
        <v>0</v>
      </c>
      <c r="JC64" s="11">
        <v>0</v>
      </c>
      <c r="JD64" s="11">
        <v>0</v>
      </c>
      <c r="JE64" s="11">
        <v>0</v>
      </c>
      <c r="JF64" s="11">
        <v>0</v>
      </c>
      <c r="JG64" s="11">
        <v>0</v>
      </c>
      <c r="JH64" s="11">
        <v>0</v>
      </c>
      <c r="JI64" s="11">
        <v>0</v>
      </c>
      <c r="JJ64" s="11">
        <v>0</v>
      </c>
      <c r="JK64" s="11">
        <v>0</v>
      </c>
      <c r="JL64" s="11">
        <v>2</v>
      </c>
      <c r="JM64" s="11">
        <v>2</v>
      </c>
      <c r="JN64" s="11">
        <v>0</v>
      </c>
      <c r="JO64" s="11">
        <v>0</v>
      </c>
      <c r="JP64" s="11">
        <v>0</v>
      </c>
      <c r="JQ64" s="11">
        <v>340</v>
      </c>
      <c r="JR64" s="11">
        <v>0</v>
      </c>
      <c r="JS64" s="11">
        <v>0</v>
      </c>
      <c r="JT64" s="11">
        <v>0</v>
      </c>
      <c r="JU64" s="11">
        <v>0</v>
      </c>
      <c r="JV64" s="11">
        <f t="shared" si="8"/>
        <v>345</v>
      </c>
    </row>
    <row r="65" spans="1:283" x14ac:dyDescent="0.25">
      <c r="A65" s="17" t="s">
        <v>22</v>
      </c>
      <c r="B65" s="230">
        <v>0</v>
      </c>
      <c r="C65" s="230">
        <v>1437</v>
      </c>
      <c r="D65" s="230">
        <v>2</v>
      </c>
      <c r="E65" s="230">
        <v>0</v>
      </c>
      <c r="F65" s="230">
        <v>4</v>
      </c>
      <c r="G65" s="230">
        <v>0</v>
      </c>
      <c r="H65" s="230">
        <v>0</v>
      </c>
      <c r="I65" s="230">
        <v>0</v>
      </c>
      <c r="J65" s="230">
        <v>0</v>
      </c>
      <c r="K65" s="230">
        <v>0</v>
      </c>
      <c r="L65" s="230">
        <v>0</v>
      </c>
      <c r="M65" s="230">
        <v>0</v>
      </c>
      <c r="N65" s="230">
        <v>0</v>
      </c>
      <c r="O65" s="230">
        <v>0</v>
      </c>
      <c r="P65" s="230">
        <v>0</v>
      </c>
      <c r="Q65" s="230">
        <v>0</v>
      </c>
      <c r="R65" s="230">
        <v>0</v>
      </c>
      <c r="S65" s="230">
        <v>0</v>
      </c>
      <c r="T65" s="230">
        <v>0</v>
      </c>
      <c r="U65" s="230">
        <v>0</v>
      </c>
      <c r="V65" s="230">
        <v>0</v>
      </c>
      <c r="W65" s="230">
        <v>0</v>
      </c>
      <c r="X65" s="230">
        <v>0</v>
      </c>
      <c r="Y65" s="230">
        <v>0</v>
      </c>
      <c r="Z65" s="230">
        <v>0</v>
      </c>
      <c r="AA65" s="233">
        <f t="shared" si="0"/>
        <v>1443</v>
      </c>
      <c r="AC65" s="234" t="s">
        <v>63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13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13</v>
      </c>
      <c r="BE65" s="18" t="s">
        <v>69</v>
      </c>
      <c r="BF65" s="19">
        <v>3287</v>
      </c>
      <c r="BG65" s="19">
        <v>3359</v>
      </c>
      <c r="BH65" s="19">
        <v>12925</v>
      </c>
      <c r="BI65" s="19">
        <v>2032</v>
      </c>
      <c r="BJ65" s="19">
        <v>2772</v>
      </c>
      <c r="BK65" s="19">
        <v>597</v>
      </c>
      <c r="BL65" s="19">
        <v>1574</v>
      </c>
      <c r="BM65" s="19">
        <v>5524</v>
      </c>
      <c r="BN65" s="19">
        <v>11</v>
      </c>
      <c r="BO65" s="19">
        <v>5612</v>
      </c>
      <c r="BP65" s="19">
        <v>5947</v>
      </c>
      <c r="BQ65" s="19">
        <v>6687</v>
      </c>
      <c r="BR65" s="19">
        <v>6681</v>
      </c>
      <c r="BS65" s="19">
        <v>39045</v>
      </c>
      <c r="BT65" s="19">
        <v>19</v>
      </c>
      <c r="BU65" s="19">
        <v>6396</v>
      </c>
      <c r="BV65" s="19">
        <v>293</v>
      </c>
      <c r="BW65" s="19">
        <v>285</v>
      </c>
      <c r="BX65" s="19">
        <v>644</v>
      </c>
      <c r="BY65" s="19">
        <v>422</v>
      </c>
      <c r="BZ65" s="19">
        <v>707</v>
      </c>
      <c r="CA65" s="19">
        <v>270</v>
      </c>
      <c r="CB65" s="19">
        <f>SUM(CB4:CB64)</f>
        <v>105089</v>
      </c>
      <c r="CC65" s="326"/>
      <c r="CD65" s="326"/>
      <c r="CE65" s="326"/>
      <c r="CG65" s="234" t="s">
        <v>63</v>
      </c>
      <c r="CH65" s="11">
        <v>0</v>
      </c>
      <c r="CI65" s="11">
        <v>1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v>0</v>
      </c>
      <c r="CW65" s="11">
        <v>0</v>
      </c>
      <c r="CX65" s="11">
        <v>0</v>
      </c>
      <c r="CY65" s="11">
        <v>10</v>
      </c>
      <c r="CZ65" s="11">
        <v>0</v>
      </c>
      <c r="DA65" s="11">
        <v>0</v>
      </c>
      <c r="DB65" s="11">
        <v>0</v>
      </c>
      <c r="DC65" s="11">
        <v>0</v>
      </c>
      <c r="DD65" s="11">
        <v>0</v>
      </c>
      <c r="DE65" s="11">
        <f t="shared" si="2"/>
        <v>11</v>
      </c>
      <c r="DI65" s="234" t="s">
        <v>22</v>
      </c>
      <c r="DJ65" s="11">
        <v>0</v>
      </c>
      <c r="DK65" s="11">
        <v>1515</v>
      </c>
      <c r="DL65" s="11">
        <v>0</v>
      </c>
      <c r="DM65" s="11">
        <v>0</v>
      </c>
      <c r="DN65" s="11">
        <v>0</v>
      </c>
      <c r="DO65" s="11">
        <v>13</v>
      </c>
      <c r="DP65" s="11">
        <v>0</v>
      </c>
      <c r="DQ65" s="11">
        <v>0</v>
      </c>
      <c r="DR65" s="11">
        <v>0</v>
      </c>
      <c r="DS65" s="11">
        <v>0</v>
      </c>
      <c r="DT65" s="11">
        <v>0</v>
      </c>
      <c r="DU65" s="11">
        <v>0</v>
      </c>
      <c r="DV65" s="11">
        <v>0</v>
      </c>
      <c r="DW65" s="11">
        <v>0</v>
      </c>
      <c r="DX65" s="11">
        <v>0</v>
      </c>
      <c r="DY65" s="11">
        <v>0</v>
      </c>
      <c r="DZ65" s="11">
        <v>0</v>
      </c>
      <c r="EA65" s="11">
        <v>0</v>
      </c>
      <c r="EB65" s="11">
        <v>0</v>
      </c>
      <c r="EC65" s="11">
        <v>0</v>
      </c>
      <c r="ED65" s="11">
        <v>0</v>
      </c>
      <c r="EE65" s="11">
        <v>0</v>
      </c>
      <c r="EF65" s="11">
        <v>0</v>
      </c>
      <c r="EG65" s="11">
        <f t="shared" si="3"/>
        <v>1528</v>
      </c>
      <c r="EK65" s="18" t="s">
        <v>69</v>
      </c>
      <c r="EL65" s="19">
        <v>3931</v>
      </c>
      <c r="EM65" s="19">
        <v>3655</v>
      </c>
      <c r="EN65" s="19">
        <v>12015</v>
      </c>
      <c r="EO65" s="19">
        <v>516</v>
      </c>
      <c r="EP65" s="19">
        <v>2164</v>
      </c>
      <c r="EQ65" s="19">
        <v>2853</v>
      </c>
      <c r="ER65" s="19">
        <v>597</v>
      </c>
      <c r="ES65" s="19">
        <v>1520</v>
      </c>
      <c r="ET65" s="19">
        <v>5203</v>
      </c>
      <c r="EU65" s="19">
        <v>17</v>
      </c>
      <c r="EV65" s="19">
        <v>7903</v>
      </c>
      <c r="EW65" s="19">
        <v>5723</v>
      </c>
      <c r="EX65" s="19">
        <v>7434</v>
      </c>
      <c r="EY65" s="19">
        <v>241</v>
      </c>
      <c r="EZ65" s="19">
        <v>7625</v>
      </c>
      <c r="FA65" s="19">
        <v>32365</v>
      </c>
      <c r="FB65" s="19">
        <v>2286</v>
      </c>
      <c r="FC65" s="19">
        <v>253</v>
      </c>
      <c r="FD65" s="19">
        <v>272</v>
      </c>
      <c r="FE65" s="19">
        <v>426</v>
      </c>
      <c r="FF65" s="19">
        <v>310</v>
      </c>
      <c r="FG65" s="19">
        <v>147</v>
      </c>
      <c r="FH65" s="19">
        <v>129</v>
      </c>
      <c r="FI65" s="19">
        <f t="shared" si="4"/>
        <v>97585</v>
      </c>
      <c r="FM65" s="18" t="s">
        <v>69</v>
      </c>
      <c r="FN65" s="19">
        <v>3958</v>
      </c>
      <c r="FO65" s="19">
        <v>3302</v>
      </c>
      <c r="FP65" s="19">
        <v>9340</v>
      </c>
      <c r="FQ65" s="19">
        <v>491</v>
      </c>
      <c r="FR65" s="19">
        <v>1775</v>
      </c>
      <c r="FS65" s="19">
        <v>2272</v>
      </c>
      <c r="FT65" s="19">
        <v>475</v>
      </c>
      <c r="FU65" s="19">
        <v>1183</v>
      </c>
      <c r="FV65" s="19">
        <v>4129</v>
      </c>
      <c r="FW65" s="19">
        <v>300</v>
      </c>
      <c r="FX65" s="19">
        <v>5681</v>
      </c>
      <c r="FY65" s="19">
        <v>4633</v>
      </c>
      <c r="FZ65" s="19">
        <v>5193</v>
      </c>
      <c r="GA65" s="19">
        <v>330</v>
      </c>
      <c r="GB65" s="19">
        <v>6353</v>
      </c>
      <c r="GC65" s="19">
        <v>28136</v>
      </c>
      <c r="GD65" s="19">
        <v>2</v>
      </c>
      <c r="GE65" s="19">
        <v>3691</v>
      </c>
      <c r="GF65" s="19">
        <v>157</v>
      </c>
      <c r="GG65" s="19">
        <v>157</v>
      </c>
      <c r="GH65" s="19">
        <v>383</v>
      </c>
      <c r="GI65" s="19">
        <v>329</v>
      </c>
      <c r="GJ65" s="19">
        <v>110</v>
      </c>
      <c r="GK65" s="19">
        <v>58</v>
      </c>
      <c r="GL65" s="19">
        <v>101</v>
      </c>
      <c r="GM65" s="19">
        <f>SUM(GM4:GM64)</f>
        <v>82539</v>
      </c>
      <c r="GP65" s="234" t="s">
        <v>26</v>
      </c>
      <c r="GQ65" s="11">
        <v>0</v>
      </c>
      <c r="GR65" s="11">
        <v>0</v>
      </c>
      <c r="GS65" s="11">
        <v>0</v>
      </c>
      <c r="GT65" s="11">
        <v>0</v>
      </c>
      <c r="GU65" s="11">
        <v>0</v>
      </c>
      <c r="GV65" s="11">
        <v>0</v>
      </c>
      <c r="GW65" s="11">
        <v>0</v>
      </c>
      <c r="GX65" s="11">
        <v>0</v>
      </c>
      <c r="GY65" s="11">
        <v>0</v>
      </c>
      <c r="GZ65" s="11">
        <v>0</v>
      </c>
      <c r="HA65" s="11">
        <v>0</v>
      </c>
      <c r="HB65" s="11">
        <v>0</v>
      </c>
      <c r="HC65" s="11">
        <v>1</v>
      </c>
      <c r="HD65" s="11">
        <v>0</v>
      </c>
      <c r="HE65" s="11">
        <v>0</v>
      </c>
      <c r="HF65" s="11">
        <v>0</v>
      </c>
      <c r="HG65" s="11">
        <v>0</v>
      </c>
      <c r="HH65" s="11">
        <v>0</v>
      </c>
      <c r="HI65" s="11">
        <v>0</v>
      </c>
      <c r="HJ65" s="11">
        <v>0</v>
      </c>
      <c r="HK65" s="11">
        <v>0</v>
      </c>
      <c r="HL65" s="11">
        <v>0</v>
      </c>
      <c r="HM65" s="11">
        <v>0</v>
      </c>
      <c r="HN65" s="11">
        <f t="shared" si="6"/>
        <v>1</v>
      </c>
      <c r="HQ65" s="234" t="s">
        <v>22</v>
      </c>
      <c r="HR65" s="11">
        <v>0</v>
      </c>
      <c r="HS65" s="11">
        <v>1395</v>
      </c>
      <c r="HT65" s="11">
        <v>1</v>
      </c>
      <c r="HU65" s="11">
        <v>0</v>
      </c>
      <c r="HV65" s="11">
        <v>1</v>
      </c>
      <c r="HW65" s="11">
        <v>8</v>
      </c>
      <c r="HX65" s="11">
        <v>1</v>
      </c>
      <c r="HY65" s="11">
        <v>0</v>
      </c>
      <c r="HZ65" s="11">
        <v>0</v>
      </c>
      <c r="IA65" s="11">
        <v>0</v>
      </c>
      <c r="IB65" s="11">
        <v>0</v>
      </c>
      <c r="IC65" s="11">
        <v>0</v>
      </c>
      <c r="ID65" s="11">
        <v>0</v>
      </c>
      <c r="IE65" s="11">
        <v>0</v>
      </c>
      <c r="IF65" s="11">
        <v>0</v>
      </c>
      <c r="IG65" s="11">
        <v>0</v>
      </c>
      <c r="IH65" s="11">
        <v>0</v>
      </c>
      <c r="II65" s="11">
        <v>0</v>
      </c>
      <c r="IJ65" s="11">
        <v>0</v>
      </c>
      <c r="IK65" s="11">
        <v>0</v>
      </c>
      <c r="IL65" s="11">
        <v>0</v>
      </c>
      <c r="IM65" s="11">
        <v>0</v>
      </c>
      <c r="IN65" s="11">
        <v>0</v>
      </c>
      <c r="IO65" s="11">
        <v>0</v>
      </c>
      <c r="IP65" s="11">
        <v>0</v>
      </c>
      <c r="IQ65" s="11">
        <v>0</v>
      </c>
      <c r="IR65" s="11">
        <v>0</v>
      </c>
      <c r="IS65" s="11">
        <f t="shared" si="7"/>
        <v>1406</v>
      </c>
      <c r="IV65" s="234" t="s">
        <v>63</v>
      </c>
      <c r="IW65" s="11">
        <v>0</v>
      </c>
      <c r="IX65" s="11">
        <v>1</v>
      </c>
      <c r="IY65" s="11">
        <v>0</v>
      </c>
      <c r="IZ65" s="11">
        <v>0</v>
      </c>
      <c r="JA65" s="11">
        <v>0</v>
      </c>
      <c r="JB65" s="11">
        <v>0</v>
      </c>
      <c r="JC65" s="11">
        <v>0</v>
      </c>
      <c r="JD65" s="11">
        <v>0</v>
      </c>
      <c r="JE65" s="11">
        <v>0</v>
      </c>
      <c r="JF65" s="11">
        <v>0</v>
      </c>
      <c r="JG65" s="11">
        <v>0</v>
      </c>
      <c r="JH65" s="11">
        <v>0</v>
      </c>
      <c r="JI65" s="11">
        <v>0</v>
      </c>
      <c r="JJ65" s="11">
        <v>0</v>
      </c>
      <c r="JK65" s="11">
        <v>0</v>
      </c>
      <c r="JL65" s="11">
        <v>0</v>
      </c>
      <c r="JM65" s="11">
        <v>0</v>
      </c>
      <c r="JN65" s="11">
        <v>0</v>
      </c>
      <c r="JO65" s="11">
        <v>0</v>
      </c>
      <c r="JP65" s="11">
        <v>67</v>
      </c>
      <c r="JQ65" s="11">
        <v>0</v>
      </c>
      <c r="JR65" s="11">
        <v>0</v>
      </c>
      <c r="JS65" s="11">
        <v>0</v>
      </c>
      <c r="JT65" s="11">
        <v>0</v>
      </c>
      <c r="JU65" s="11">
        <v>0</v>
      </c>
      <c r="JV65" s="11">
        <f t="shared" si="8"/>
        <v>68</v>
      </c>
    </row>
    <row r="66" spans="1:283" x14ac:dyDescent="0.25">
      <c r="A66" s="18" t="s">
        <v>69</v>
      </c>
      <c r="B66" s="19">
        <f>SUM(B4:B65)</f>
        <v>2729</v>
      </c>
      <c r="C66" s="19">
        <f t="shared" ref="C66:Z66" si="9">SUM(C4:C65)</f>
        <v>3073</v>
      </c>
      <c r="D66" s="19">
        <f t="shared" si="9"/>
        <v>11711</v>
      </c>
      <c r="E66" s="19">
        <f t="shared" si="9"/>
        <v>16</v>
      </c>
      <c r="F66" s="19">
        <f t="shared" si="9"/>
        <v>1978</v>
      </c>
      <c r="G66" s="19">
        <f t="shared" si="9"/>
        <v>2607</v>
      </c>
      <c r="H66" s="19">
        <f t="shared" si="9"/>
        <v>450</v>
      </c>
      <c r="I66" s="19">
        <f t="shared" si="9"/>
        <v>1411</v>
      </c>
      <c r="J66" s="19">
        <f t="shared" si="9"/>
        <v>5798</v>
      </c>
      <c r="K66" s="19">
        <f t="shared" si="9"/>
        <v>40</v>
      </c>
      <c r="L66" s="19">
        <f t="shared" si="9"/>
        <v>3192</v>
      </c>
      <c r="M66" s="19">
        <f t="shared" si="9"/>
        <v>6135</v>
      </c>
      <c r="N66" s="19">
        <f t="shared" si="9"/>
        <v>4073</v>
      </c>
      <c r="O66" s="19">
        <f t="shared" si="9"/>
        <v>132</v>
      </c>
      <c r="P66" s="19">
        <f t="shared" si="9"/>
        <v>5878</v>
      </c>
      <c r="Q66" s="19">
        <f t="shared" si="9"/>
        <v>22639</v>
      </c>
      <c r="R66" s="19">
        <f t="shared" si="9"/>
        <v>166</v>
      </c>
      <c r="S66" s="19">
        <f t="shared" si="9"/>
        <v>2942</v>
      </c>
      <c r="T66" s="19">
        <f t="shared" si="9"/>
        <v>264</v>
      </c>
      <c r="U66" s="19">
        <f t="shared" si="9"/>
        <v>134</v>
      </c>
      <c r="V66" s="19">
        <f t="shared" si="9"/>
        <v>427</v>
      </c>
      <c r="W66" s="19">
        <f t="shared" si="9"/>
        <v>348</v>
      </c>
      <c r="X66" s="19">
        <f t="shared" si="9"/>
        <v>386</v>
      </c>
      <c r="Y66" s="19">
        <f t="shared" si="9"/>
        <v>18</v>
      </c>
      <c r="Z66" s="19">
        <f t="shared" si="9"/>
        <v>79</v>
      </c>
      <c r="AA66" s="232">
        <f t="shared" ref="AA66" si="10">SUM(B66:Z66)</f>
        <v>76626</v>
      </c>
      <c r="AC66" s="234" t="s">
        <v>22</v>
      </c>
      <c r="AD66" s="11">
        <v>0</v>
      </c>
      <c r="AE66" s="11">
        <v>1254</v>
      </c>
      <c r="AF66" s="11">
        <v>4</v>
      </c>
      <c r="AG66" s="11">
        <v>0</v>
      </c>
      <c r="AH66" s="11">
        <v>3</v>
      </c>
      <c r="AI66" s="11">
        <v>19</v>
      </c>
      <c r="AJ66" s="11">
        <v>2</v>
      </c>
      <c r="AK66" s="11">
        <v>0</v>
      </c>
      <c r="AL66" s="11">
        <v>1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1283</v>
      </c>
      <c r="CG66" s="234" t="s">
        <v>22</v>
      </c>
      <c r="CH66" s="11">
        <v>0</v>
      </c>
      <c r="CI66" s="11">
        <v>1385</v>
      </c>
      <c r="CJ66" s="11">
        <v>0</v>
      </c>
      <c r="CK66" s="11">
        <v>0</v>
      </c>
      <c r="CL66" s="11">
        <v>0</v>
      </c>
      <c r="CM66" s="11">
        <v>7</v>
      </c>
      <c r="CN66" s="11">
        <v>1</v>
      </c>
      <c r="CO66" s="11">
        <v>0</v>
      </c>
      <c r="CP66" s="11">
        <v>0</v>
      </c>
      <c r="CQ66" s="11">
        <v>0</v>
      </c>
      <c r="CR66" s="11">
        <v>0</v>
      </c>
      <c r="CS66" s="11">
        <v>1</v>
      </c>
      <c r="CT66" s="11">
        <v>0</v>
      </c>
      <c r="CU66" s="11">
        <v>0</v>
      </c>
      <c r="CV66" s="11">
        <v>0</v>
      </c>
      <c r="CW66" s="11">
        <v>0</v>
      </c>
      <c r="CX66" s="11">
        <v>0</v>
      </c>
      <c r="CY66" s="11">
        <v>0</v>
      </c>
      <c r="CZ66" s="11">
        <v>0</v>
      </c>
      <c r="DA66" s="11">
        <v>0</v>
      </c>
      <c r="DB66" s="11">
        <v>0</v>
      </c>
      <c r="DC66" s="11">
        <v>0</v>
      </c>
      <c r="DD66" s="11">
        <v>0</v>
      </c>
      <c r="DE66" s="11">
        <f t="shared" si="2"/>
        <v>1394</v>
      </c>
      <c r="DI66" s="18" t="s">
        <v>69</v>
      </c>
      <c r="DJ66" s="19">
        <v>4184</v>
      </c>
      <c r="DK66" s="19">
        <v>3388</v>
      </c>
      <c r="DL66" s="19">
        <v>13136</v>
      </c>
      <c r="DM66" s="19">
        <v>402</v>
      </c>
      <c r="DN66" s="19">
        <v>2052</v>
      </c>
      <c r="DO66" s="19">
        <v>2530</v>
      </c>
      <c r="DP66" s="19">
        <v>686</v>
      </c>
      <c r="DQ66" s="19">
        <v>1304</v>
      </c>
      <c r="DR66" s="19">
        <v>5124</v>
      </c>
      <c r="DS66" s="19">
        <v>1</v>
      </c>
      <c r="DT66" s="19">
        <v>3512</v>
      </c>
      <c r="DU66" s="19">
        <v>7268</v>
      </c>
      <c r="DV66" s="19">
        <v>7681</v>
      </c>
      <c r="DW66" s="19">
        <v>178</v>
      </c>
      <c r="DX66" s="19">
        <v>6754</v>
      </c>
      <c r="DY66" s="19">
        <v>28167</v>
      </c>
      <c r="DZ66" s="19">
        <v>1703</v>
      </c>
      <c r="EA66" s="19">
        <v>400</v>
      </c>
      <c r="EB66" s="19">
        <v>257</v>
      </c>
      <c r="EC66" s="19">
        <v>492</v>
      </c>
      <c r="ED66" s="19">
        <v>465</v>
      </c>
      <c r="EE66" s="19">
        <v>215</v>
      </c>
      <c r="EF66" s="19">
        <v>249</v>
      </c>
      <c r="EG66" s="19">
        <f t="shared" si="3"/>
        <v>90148</v>
      </c>
      <c r="GP66" s="234" t="s">
        <v>137</v>
      </c>
      <c r="GQ66" s="11">
        <v>0</v>
      </c>
      <c r="GR66" s="11">
        <v>0</v>
      </c>
      <c r="GS66" s="11">
        <v>1</v>
      </c>
      <c r="GT66" s="11">
        <v>0</v>
      </c>
      <c r="GU66" s="11">
        <v>0</v>
      </c>
      <c r="GV66" s="11">
        <v>0</v>
      </c>
      <c r="GW66" s="11">
        <v>0</v>
      </c>
      <c r="GX66" s="11">
        <v>0</v>
      </c>
      <c r="GY66" s="11">
        <v>0</v>
      </c>
      <c r="GZ66" s="11">
        <v>0</v>
      </c>
      <c r="HA66" s="11">
        <v>0</v>
      </c>
      <c r="HB66" s="11">
        <v>0</v>
      </c>
      <c r="HC66" s="11">
        <v>0</v>
      </c>
      <c r="HD66" s="11">
        <v>0</v>
      </c>
      <c r="HE66" s="11">
        <v>0</v>
      </c>
      <c r="HF66" s="11">
        <v>0</v>
      </c>
      <c r="HG66" s="11">
        <v>0</v>
      </c>
      <c r="HH66" s="11">
        <v>0</v>
      </c>
      <c r="HI66" s="11">
        <v>0</v>
      </c>
      <c r="HJ66" s="11">
        <v>0</v>
      </c>
      <c r="HK66" s="11">
        <v>0</v>
      </c>
      <c r="HL66" s="11">
        <v>0</v>
      </c>
      <c r="HM66" s="11">
        <v>0</v>
      </c>
      <c r="HN66" s="11">
        <f t="shared" si="6"/>
        <v>1</v>
      </c>
      <c r="HQ66" s="18" t="s">
        <v>69</v>
      </c>
      <c r="HR66" s="19">
        <v>3435</v>
      </c>
      <c r="HS66" s="19">
        <v>3117</v>
      </c>
      <c r="HT66" s="19">
        <v>9845</v>
      </c>
      <c r="HU66" s="19">
        <v>528</v>
      </c>
      <c r="HV66" s="19">
        <v>1822</v>
      </c>
      <c r="HW66" s="19">
        <v>2541</v>
      </c>
      <c r="HX66" s="19">
        <v>629</v>
      </c>
      <c r="HY66" s="19">
        <v>1375</v>
      </c>
      <c r="HZ66" s="19">
        <v>4660</v>
      </c>
      <c r="IA66" s="19">
        <v>296</v>
      </c>
      <c r="IB66" s="19">
        <v>5376</v>
      </c>
      <c r="IC66" s="19">
        <v>44</v>
      </c>
      <c r="ID66" s="19">
        <v>6812</v>
      </c>
      <c r="IE66" s="19">
        <v>47</v>
      </c>
      <c r="IF66" s="19">
        <v>6018</v>
      </c>
      <c r="IG66" s="19">
        <v>265</v>
      </c>
      <c r="IH66" s="19">
        <v>7047</v>
      </c>
      <c r="II66" s="19">
        <v>33460</v>
      </c>
      <c r="IJ66" s="19">
        <v>53</v>
      </c>
      <c r="IK66" s="19">
        <v>5781</v>
      </c>
      <c r="IL66" s="19">
        <v>163</v>
      </c>
      <c r="IM66" s="19">
        <v>196</v>
      </c>
      <c r="IN66" s="19">
        <v>508</v>
      </c>
      <c r="IO66" s="19">
        <v>432</v>
      </c>
      <c r="IP66" s="19">
        <v>247</v>
      </c>
      <c r="IQ66" s="19">
        <v>70</v>
      </c>
      <c r="IR66" s="19">
        <v>202</v>
      </c>
      <c r="IS66" s="19">
        <f>SUM(IS4:IS65)</f>
        <v>94969</v>
      </c>
      <c r="IV66" s="234" t="s">
        <v>22</v>
      </c>
      <c r="IW66" s="11">
        <v>0</v>
      </c>
      <c r="IX66" s="11">
        <v>14555</v>
      </c>
      <c r="IY66" s="11">
        <v>15</v>
      </c>
      <c r="IZ66" s="11">
        <v>0</v>
      </c>
      <c r="JA66" s="11">
        <v>26</v>
      </c>
      <c r="JB66" s="11">
        <v>78</v>
      </c>
      <c r="JC66" s="11">
        <v>5</v>
      </c>
      <c r="JD66" s="11">
        <v>0</v>
      </c>
      <c r="JE66" s="11">
        <v>1</v>
      </c>
      <c r="JF66" s="11">
        <v>0</v>
      </c>
      <c r="JG66" s="11">
        <v>0</v>
      </c>
      <c r="JH66" s="11">
        <v>0</v>
      </c>
      <c r="JI66" s="11">
        <v>1</v>
      </c>
      <c r="JJ66" s="11">
        <v>0</v>
      </c>
      <c r="JK66" s="11">
        <v>0</v>
      </c>
      <c r="JL66" s="11">
        <v>0</v>
      </c>
      <c r="JM66" s="11">
        <v>0</v>
      </c>
      <c r="JN66" s="11">
        <v>0</v>
      </c>
      <c r="JO66" s="11">
        <v>0</v>
      </c>
      <c r="JP66" s="11">
        <v>1</v>
      </c>
      <c r="JQ66" s="11">
        <v>0</v>
      </c>
      <c r="JR66" s="11">
        <v>0</v>
      </c>
      <c r="JS66" s="11">
        <v>0</v>
      </c>
      <c r="JT66" s="11">
        <v>0</v>
      </c>
      <c r="JU66" s="11">
        <v>0</v>
      </c>
      <c r="JV66" s="11">
        <f t="shared" ref="JV66:JV67" si="11">SUM(IW66:JU66)</f>
        <v>14682</v>
      </c>
    </row>
    <row r="67" spans="1:283" x14ac:dyDescent="0.25">
      <c r="AC67" s="18" t="s">
        <v>69</v>
      </c>
      <c r="AD67" s="19">
        <v>2869</v>
      </c>
      <c r="AE67" s="19">
        <v>2306</v>
      </c>
      <c r="AF67" s="19">
        <v>12805</v>
      </c>
      <c r="AG67" s="19">
        <v>17</v>
      </c>
      <c r="AH67" s="19">
        <v>2001</v>
      </c>
      <c r="AI67" s="19">
        <v>2685</v>
      </c>
      <c r="AJ67" s="19">
        <v>613</v>
      </c>
      <c r="AK67" s="19">
        <v>1422</v>
      </c>
      <c r="AL67" s="19">
        <v>5532</v>
      </c>
      <c r="AM67" s="19">
        <v>24</v>
      </c>
      <c r="AN67" s="19">
        <v>3935</v>
      </c>
      <c r="AO67" s="19">
        <v>5759</v>
      </c>
      <c r="AP67" s="19">
        <v>5434</v>
      </c>
      <c r="AQ67" s="19">
        <v>95</v>
      </c>
      <c r="AR67" s="19">
        <v>5682</v>
      </c>
      <c r="AS67" s="19">
        <v>44603</v>
      </c>
      <c r="AT67" s="19">
        <v>212</v>
      </c>
      <c r="AU67" s="19">
        <v>2913</v>
      </c>
      <c r="AV67" s="19">
        <v>290</v>
      </c>
      <c r="AW67" s="19">
        <v>176</v>
      </c>
      <c r="AX67" s="19">
        <v>540</v>
      </c>
      <c r="AY67" s="19">
        <v>430</v>
      </c>
      <c r="AZ67" s="19">
        <v>975</v>
      </c>
      <c r="BA67" s="19">
        <v>41</v>
      </c>
      <c r="BB67" s="19">
        <v>116</v>
      </c>
      <c r="BC67" s="19">
        <v>101475</v>
      </c>
      <c r="CG67" s="18" t="s">
        <v>69</v>
      </c>
      <c r="CH67" s="19">
        <v>3597</v>
      </c>
      <c r="CI67" s="19">
        <v>3303</v>
      </c>
      <c r="CJ67" s="19">
        <v>11607</v>
      </c>
      <c r="CK67" s="19">
        <v>23</v>
      </c>
      <c r="CL67" s="19">
        <v>2041</v>
      </c>
      <c r="CM67" s="19">
        <v>2804</v>
      </c>
      <c r="CN67" s="19">
        <v>656</v>
      </c>
      <c r="CO67" s="19">
        <v>1539</v>
      </c>
      <c r="CP67" s="19">
        <v>5600</v>
      </c>
      <c r="CQ67" s="19">
        <v>32</v>
      </c>
      <c r="CR67" s="19">
        <v>6205</v>
      </c>
      <c r="CS67" s="19">
        <v>6252</v>
      </c>
      <c r="CT67" s="19">
        <v>7492</v>
      </c>
      <c r="CU67" s="19">
        <v>163</v>
      </c>
      <c r="CV67" s="19">
        <v>6862</v>
      </c>
      <c r="CW67" s="19">
        <v>34661</v>
      </c>
      <c r="CX67" s="19">
        <v>6996</v>
      </c>
      <c r="CY67" s="19">
        <v>252</v>
      </c>
      <c r="CZ67" s="19">
        <v>262</v>
      </c>
      <c r="DA67" s="19">
        <v>508</v>
      </c>
      <c r="DB67" s="19">
        <v>437</v>
      </c>
      <c r="DC67" s="19">
        <v>750</v>
      </c>
      <c r="DD67" s="19">
        <v>351</v>
      </c>
      <c r="DE67" s="19">
        <f>SUM(CH67:DD67)</f>
        <v>102393</v>
      </c>
      <c r="GP67" s="18" t="s">
        <v>69</v>
      </c>
      <c r="GQ67" s="19">
        <v>4205</v>
      </c>
      <c r="GR67" s="19">
        <v>3066</v>
      </c>
      <c r="GS67" s="19">
        <v>10358</v>
      </c>
      <c r="GT67" s="19">
        <v>494</v>
      </c>
      <c r="GU67" s="19">
        <v>1787</v>
      </c>
      <c r="GV67" s="19">
        <v>2499</v>
      </c>
      <c r="GW67" s="19">
        <v>247</v>
      </c>
      <c r="GX67" s="19">
        <v>1176</v>
      </c>
      <c r="GY67" s="19">
        <v>4444</v>
      </c>
      <c r="GZ67" s="19">
        <v>85</v>
      </c>
      <c r="HA67" s="19">
        <v>6724</v>
      </c>
      <c r="HB67" s="19">
        <v>7001</v>
      </c>
      <c r="HC67" s="19">
        <v>4775</v>
      </c>
      <c r="HD67" s="19">
        <v>261</v>
      </c>
      <c r="HE67" s="19">
        <v>9965</v>
      </c>
      <c r="HF67" s="19">
        <v>35418</v>
      </c>
      <c r="HG67" s="19">
        <v>7562</v>
      </c>
      <c r="HH67" s="19">
        <v>317</v>
      </c>
      <c r="HI67" s="19">
        <v>304</v>
      </c>
      <c r="HJ67" s="19">
        <v>572</v>
      </c>
      <c r="HK67" s="19">
        <v>532</v>
      </c>
      <c r="HL67" s="19">
        <v>4</v>
      </c>
      <c r="HM67" s="19">
        <v>174</v>
      </c>
      <c r="HN67" s="19">
        <f>SUM(HN4:HN66)</f>
        <v>101970</v>
      </c>
      <c r="IV67" s="18" t="s">
        <v>69</v>
      </c>
      <c r="IW67" s="19">
        <v>37490</v>
      </c>
      <c r="IX67" s="19">
        <v>32662</v>
      </c>
      <c r="IY67" s="19">
        <v>116101</v>
      </c>
      <c r="IZ67" s="19">
        <v>3174</v>
      </c>
      <c r="JA67" s="19">
        <v>19880</v>
      </c>
      <c r="JB67" s="19">
        <v>26371</v>
      </c>
      <c r="JC67" s="19">
        <v>5763</v>
      </c>
      <c r="JD67" s="19">
        <v>14165</v>
      </c>
      <c r="JE67" s="19">
        <v>51889</v>
      </c>
      <c r="JF67" s="19">
        <v>926</v>
      </c>
      <c r="JG67" s="19">
        <v>54366</v>
      </c>
      <c r="JH67" s="19">
        <v>250</v>
      </c>
      <c r="JI67" s="19">
        <v>63607</v>
      </c>
      <c r="JJ67" s="19">
        <v>62169</v>
      </c>
      <c r="JK67" s="19">
        <v>1831</v>
      </c>
      <c r="JL67" s="19">
        <v>73977</v>
      </c>
      <c r="JM67" s="19">
        <v>341714</v>
      </c>
      <c r="JN67" s="19">
        <v>513</v>
      </c>
      <c r="JO67" s="19">
        <v>47414</v>
      </c>
      <c r="JP67" s="19">
        <v>2583</v>
      </c>
      <c r="JQ67" s="19">
        <v>2388</v>
      </c>
      <c r="JR67" s="19">
        <v>5147</v>
      </c>
      <c r="JS67" s="19">
        <v>4380</v>
      </c>
      <c r="JT67" s="19">
        <v>4749</v>
      </c>
      <c r="JU67" s="19">
        <v>1881</v>
      </c>
      <c r="JV67" s="19">
        <f t="shared" si="11"/>
        <v>975390</v>
      </c>
    </row>
    <row r="70" spans="1:283" ht="18.75" x14ac:dyDescent="0.3">
      <c r="A70" s="758" t="s">
        <v>173</v>
      </c>
      <c r="B70" s="758"/>
      <c r="C70" s="758"/>
      <c r="D70" s="758"/>
      <c r="E70" s="758"/>
      <c r="F70" s="758"/>
      <c r="G70" s="758"/>
      <c r="H70" s="758"/>
      <c r="I70" s="758"/>
      <c r="J70" s="758"/>
      <c r="K70" s="758"/>
      <c r="L70" s="758"/>
      <c r="M70" s="758"/>
      <c r="N70" s="758"/>
      <c r="O70" s="758"/>
      <c r="P70" s="758"/>
      <c r="Q70" s="758"/>
      <c r="R70" s="758"/>
      <c r="S70" s="758"/>
      <c r="T70" s="758"/>
      <c r="U70" s="758"/>
      <c r="V70" s="758"/>
      <c r="W70" s="758"/>
      <c r="X70" s="758"/>
      <c r="Y70" s="758"/>
      <c r="Z70" s="758"/>
      <c r="AA70" s="758"/>
      <c r="AC70" s="758" t="s">
        <v>176</v>
      </c>
      <c r="AD70" s="758"/>
      <c r="AE70" s="758"/>
      <c r="AF70" s="758"/>
      <c r="AG70" s="758"/>
      <c r="AH70" s="758"/>
      <c r="AI70" s="758"/>
      <c r="AJ70" s="758"/>
      <c r="AK70" s="758"/>
      <c r="AL70" s="758"/>
      <c r="AM70" s="758"/>
      <c r="AN70" s="758"/>
      <c r="AO70" s="758"/>
      <c r="AP70" s="758"/>
      <c r="AQ70" s="758"/>
      <c r="AR70" s="758"/>
      <c r="AS70" s="758"/>
      <c r="AT70" s="758"/>
      <c r="AU70" s="758"/>
      <c r="AV70" s="758"/>
      <c r="AW70" s="758"/>
      <c r="AX70" s="758"/>
      <c r="AY70" s="758"/>
      <c r="AZ70" s="758"/>
      <c r="BA70" s="758"/>
      <c r="BB70" s="758"/>
      <c r="BC70" s="758"/>
      <c r="BE70" s="754" t="s">
        <v>183</v>
      </c>
      <c r="BF70" s="754"/>
      <c r="BG70" s="754"/>
      <c r="BH70" s="754"/>
      <c r="BI70" s="754"/>
      <c r="BJ70" s="754"/>
      <c r="BK70" s="754"/>
      <c r="BL70" s="754"/>
      <c r="BM70" s="754"/>
      <c r="BN70" s="754"/>
      <c r="BO70" s="754"/>
      <c r="BP70" s="754"/>
      <c r="BQ70" s="754"/>
      <c r="BR70" s="754"/>
      <c r="BS70" s="754"/>
      <c r="BT70" s="754"/>
      <c r="BU70" s="754"/>
      <c r="BV70" s="754"/>
      <c r="BW70" s="754"/>
      <c r="BX70" s="754"/>
      <c r="BY70" s="754"/>
      <c r="BZ70" s="754"/>
      <c r="CA70" s="754"/>
      <c r="CB70" s="754"/>
      <c r="CC70" s="754"/>
      <c r="CD70" s="754"/>
      <c r="CE70" s="754"/>
      <c r="CG70" s="754" t="s">
        <v>190</v>
      </c>
      <c r="CH70" s="754"/>
      <c r="CI70" s="754"/>
      <c r="CJ70" s="754"/>
      <c r="CK70" s="754"/>
      <c r="CL70" s="754"/>
      <c r="CM70" s="754"/>
      <c r="CN70" s="754"/>
      <c r="CO70" s="754"/>
      <c r="CP70" s="754"/>
      <c r="CQ70" s="754"/>
      <c r="CR70" s="754"/>
      <c r="CS70" s="754"/>
      <c r="CT70" s="754"/>
      <c r="CU70" s="754"/>
      <c r="CV70" s="754"/>
      <c r="CW70" s="754"/>
      <c r="CX70" s="754"/>
      <c r="CY70" s="754"/>
      <c r="CZ70" s="754"/>
      <c r="DA70" s="754"/>
      <c r="DB70" s="754"/>
      <c r="DC70" s="754"/>
      <c r="DD70" s="754"/>
      <c r="DE70" s="754"/>
      <c r="DF70" s="754"/>
      <c r="DG70" s="754"/>
      <c r="DI70" s="754" t="s">
        <v>194</v>
      </c>
      <c r="DJ70" s="754"/>
      <c r="DK70" s="754"/>
      <c r="DL70" s="754"/>
      <c r="DM70" s="754"/>
      <c r="DN70" s="754"/>
      <c r="DO70" s="754"/>
      <c r="DP70" s="754"/>
      <c r="DQ70" s="754"/>
      <c r="DR70" s="754"/>
      <c r="DS70" s="754"/>
      <c r="DT70" s="754"/>
      <c r="DU70" s="754"/>
      <c r="DV70" s="754"/>
      <c r="DW70" s="754"/>
      <c r="DX70" s="754"/>
      <c r="DY70" s="754"/>
      <c r="DZ70" s="754"/>
      <c r="EA70" s="754"/>
      <c r="EB70" s="754"/>
      <c r="EC70" s="754"/>
      <c r="ED70" s="754"/>
      <c r="EE70" s="754"/>
      <c r="EF70" s="754"/>
      <c r="EG70" s="754"/>
      <c r="EH70" s="754"/>
      <c r="EI70" s="754"/>
      <c r="EK70" s="754" t="s">
        <v>201</v>
      </c>
      <c r="EL70" s="754"/>
      <c r="EM70" s="754"/>
      <c r="EN70" s="754"/>
      <c r="EO70" s="754"/>
      <c r="EP70" s="754"/>
      <c r="EQ70" s="754"/>
      <c r="ER70" s="754"/>
      <c r="ES70" s="754"/>
      <c r="ET70" s="754"/>
      <c r="EU70" s="754"/>
      <c r="EV70" s="754"/>
      <c r="EW70" s="754"/>
      <c r="EX70" s="754"/>
      <c r="EY70" s="754"/>
      <c r="EZ70" s="754"/>
      <c r="FA70" s="754"/>
      <c r="FB70" s="754"/>
      <c r="FC70" s="754"/>
      <c r="FD70" s="754"/>
      <c r="FE70" s="754"/>
      <c r="FF70" s="754"/>
      <c r="FG70" s="754"/>
      <c r="FH70" s="754"/>
      <c r="FI70" s="754"/>
      <c r="FJ70" s="754"/>
      <c r="FK70" s="754"/>
      <c r="FM70" s="743" t="s">
        <v>205</v>
      </c>
      <c r="FN70" s="743"/>
      <c r="FO70" s="743"/>
      <c r="FP70" s="743"/>
      <c r="FQ70" s="743"/>
      <c r="FR70" s="743"/>
      <c r="FS70" s="743"/>
      <c r="FT70" s="743"/>
      <c r="FU70" s="743"/>
      <c r="FV70" s="743"/>
      <c r="FW70" s="743"/>
      <c r="FX70" s="743"/>
      <c r="FY70" s="743"/>
      <c r="FZ70" s="743"/>
      <c r="GA70" s="743"/>
      <c r="GB70" s="743"/>
      <c r="GC70" s="743"/>
      <c r="GD70" s="743"/>
      <c r="GE70" s="743"/>
      <c r="GF70" s="743"/>
      <c r="GG70" s="743"/>
      <c r="GH70" s="743"/>
      <c r="GI70" s="743"/>
      <c r="GJ70" s="743"/>
      <c r="GK70" s="743"/>
      <c r="GL70" s="743"/>
      <c r="GM70" s="743"/>
      <c r="GP70" s="753" t="s">
        <v>207</v>
      </c>
      <c r="GQ70" s="753"/>
      <c r="GR70" s="753"/>
      <c r="GS70" s="753"/>
      <c r="GT70" s="753"/>
      <c r="GU70" s="753"/>
      <c r="GV70" s="753"/>
      <c r="GW70" s="753"/>
      <c r="GX70" s="753"/>
      <c r="GY70" s="753"/>
      <c r="GZ70" s="753"/>
      <c r="HA70" s="753"/>
      <c r="HB70" s="753"/>
      <c r="HC70" s="753"/>
      <c r="HD70" s="753"/>
      <c r="HE70" s="753"/>
      <c r="HF70" s="753"/>
      <c r="HG70" s="753"/>
      <c r="HH70" s="753"/>
      <c r="HI70" s="753"/>
      <c r="HJ70" s="753"/>
      <c r="HK70" s="753"/>
      <c r="HL70" s="753"/>
      <c r="HM70" s="753"/>
      <c r="HN70" s="753"/>
      <c r="HO70" s="753"/>
      <c r="HQ70" s="753" t="s">
        <v>214</v>
      </c>
      <c r="HR70" s="753"/>
      <c r="HS70" s="753"/>
      <c r="HT70" s="753"/>
      <c r="HU70" s="753"/>
      <c r="HV70" s="753"/>
      <c r="HW70" s="753"/>
      <c r="HX70" s="753"/>
      <c r="HY70" s="753"/>
      <c r="HZ70" s="753"/>
      <c r="IA70" s="753"/>
      <c r="IB70" s="753"/>
      <c r="IC70" s="753"/>
      <c r="ID70" s="753"/>
      <c r="IE70" s="753"/>
      <c r="IF70" s="753"/>
      <c r="IG70" s="753"/>
      <c r="IH70" s="753"/>
      <c r="II70" s="753"/>
      <c r="IJ70" s="753"/>
      <c r="IK70" s="753"/>
      <c r="IL70" s="753"/>
      <c r="IM70" s="753"/>
      <c r="IN70" s="753"/>
      <c r="IO70" s="753"/>
      <c r="IP70" s="753"/>
      <c r="IQ70" s="753"/>
      <c r="IV70" s="752" t="s">
        <v>227</v>
      </c>
      <c r="IW70" s="752"/>
      <c r="IX70" s="752"/>
      <c r="IY70" s="752"/>
      <c r="IZ70" s="752"/>
      <c r="JA70" s="752"/>
      <c r="JB70" s="752"/>
      <c r="JC70" s="752"/>
      <c r="JD70" s="752"/>
      <c r="JE70" s="752"/>
      <c r="JF70" s="752"/>
      <c r="JG70" s="752"/>
      <c r="JH70" s="752"/>
      <c r="JI70" s="752"/>
      <c r="JJ70" s="752"/>
      <c r="JK70" s="752"/>
      <c r="JL70" s="752"/>
      <c r="JM70" s="752"/>
      <c r="JN70" s="752"/>
      <c r="JO70" s="752"/>
      <c r="JP70" s="752"/>
      <c r="JQ70" s="752"/>
      <c r="JR70" s="752"/>
      <c r="JS70" s="752"/>
      <c r="JT70" s="752"/>
      <c r="JU70" s="752"/>
      <c r="JV70" s="752"/>
      <c r="JW70" s="752"/>
    </row>
    <row r="71" spans="1:283" x14ac:dyDescent="0.25">
      <c r="A71" s="741" t="s">
        <v>171</v>
      </c>
      <c r="B71" s="751" t="s">
        <v>88</v>
      </c>
      <c r="C71" s="751"/>
      <c r="D71" s="751"/>
      <c r="E71" s="751" t="s">
        <v>92</v>
      </c>
      <c r="F71" s="751"/>
      <c r="G71" s="751"/>
      <c r="H71" s="751"/>
      <c r="I71" s="751"/>
      <c r="J71" s="751"/>
      <c r="K71" s="751" t="s">
        <v>100</v>
      </c>
      <c r="L71" s="751"/>
      <c r="M71" s="751"/>
      <c r="N71" s="751"/>
      <c r="O71" s="751"/>
      <c r="P71" s="751" t="s">
        <v>106</v>
      </c>
      <c r="Q71" s="751"/>
      <c r="R71" s="751"/>
      <c r="S71" s="751"/>
      <c r="T71" s="751" t="s">
        <v>111</v>
      </c>
      <c r="U71" s="751"/>
      <c r="V71" s="751"/>
      <c r="W71" s="751" t="s">
        <v>114</v>
      </c>
      <c r="X71" s="751"/>
      <c r="Y71" s="751"/>
      <c r="Z71" s="751"/>
      <c r="AA71" s="760" t="s">
        <v>70</v>
      </c>
      <c r="AC71" s="741" t="s">
        <v>171</v>
      </c>
      <c r="AD71" s="741" t="s">
        <v>88</v>
      </c>
      <c r="AE71" s="741"/>
      <c r="AF71" s="741"/>
      <c r="AG71" s="741" t="s">
        <v>92</v>
      </c>
      <c r="AH71" s="741"/>
      <c r="AI71" s="741"/>
      <c r="AJ71" s="741"/>
      <c r="AK71" s="741"/>
      <c r="AL71" s="741"/>
      <c r="AM71" s="741" t="s">
        <v>100</v>
      </c>
      <c r="AN71" s="741"/>
      <c r="AO71" s="741"/>
      <c r="AP71" s="741"/>
      <c r="AQ71" s="741"/>
      <c r="AR71" s="741"/>
      <c r="AS71" s="741" t="s">
        <v>106</v>
      </c>
      <c r="AT71" s="741"/>
      <c r="AU71" s="741"/>
      <c r="AV71" s="741"/>
      <c r="AW71" s="741" t="s">
        <v>111</v>
      </c>
      <c r="AX71" s="741"/>
      <c r="AY71" s="741"/>
      <c r="AZ71" s="741" t="s">
        <v>114</v>
      </c>
      <c r="BA71" s="741"/>
      <c r="BB71" s="741"/>
      <c r="BC71" s="762" t="s">
        <v>69</v>
      </c>
      <c r="BE71" s="741" t="s">
        <v>1</v>
      </c>
      <c r="BF71" s="755" t="s">
        <v>88</v>
      </c>
      <c r="BG71" s="756"/>
      <c r="BH71" s="757"/>
      <c r="BI71" s="755" t="s">
        <v>92</v>
      </c>
      <c r="BJ71" s="756"/>
      <c r="BK71" s="756"/>
      <c r="BL71" s="756"/>
      <c r="BM71" s="756"/>
      <c r="BN71" s="757"/>
      <c r="BO71" s="755" t="s">
        <v>100</v>
      </c>
      <c r="BP71" s="756"/>
      <c r="BQ71" s="756"/>
      <c r="BR71" s="756"/>
      <c r="BS71" s="756"/>
      <c r="BT71" s="757"/>
      <c r="BU71" s="755" t="s">
        <v>106</v>
      </c>
      <c r="BV71" s="756"/>
      <c r="BW71" s="756"/>
      <c r="BX71" s="757"/>
      <c r="BY71" s="755" t="s">
        <v>111</v>
      </c>
      <c r="BZ71" s="756"/>
      <c r="CA71" s="757"/>
      <c r="CB71" s="755" t="s">
        <v>114</v>
      </c>
      <c r="CC71" s="756"/>
      <c r="CD71" s="757"/>
      <c r="CE71" s="744" t="s">
        <v>69</v>
      </c>
      <c r="CG71" s="741" t="s">
        <v>1</v>
      </c>
      <c r="CH71" s="751" t="s">
        <v>88</v>
      </c>
      <c r="CI71" s="751"/>
      <c r="CJ71" s="751"/>
      <c r="CK71" s="751" t="s">
        <v>92</v>
      </c>
      <c r="CL71" s="751"/>
      <c r="CM71" s="751"/>
      <c r="CN71" s="751"/>
      <c r="CO71" s="751"/>
      <c r="CP71" s="751"/>
      <c r="CQ71" s="751" t="s">
        <v>100</v>
      </c>
      <c r="CR71" s="751"/>
      <c r="CS71" s="751"/>
      <c r="CT71" s="751"/>
      <c r="CU71" s="751"/>
      <c r="CV71" s="751"/>
      <c r="CW71" s="751" t="s">
        <v>106</v>
      </c>
      <c r="CX71" s="751"/>
      <c r="CY71" s="751"/>
      <c r="CZ71" s="751"/>
      <c r="DA71" s="751" t="s">
        <v>111</v>
      </c>
      <c r="DB71" s="751"/>
      <c r="DC71" s="751"/>
      <c r="DD71" s="751" t="s">
        <v>114</v>
      </c>
      <c r="DE71" s="751"/>
      <c r="DF71" s="751"/>
      <c r="DG71" s="744" t="s">
        <v>69</v>
      </c>
      <c r="DI71" s="751" t="s">
        <v>1</v>
      </c>
      <c r="DJ71" s="751" t="s">
        <v>88</v>
      </c>
      <c r="DK71" s="751"/>
      <c r="DL71" s="751"/>
      <c r="DM71" s="751" t="s">
        <v>92</v>
      </c>
      <c r="DN71" s="751"/>
      <c r="DO71" s="751"/>
      <c r="DP71" s="751"/>
      <c r="DQ71" s="751"/>
      <c r="DR71" s="751"/>
      <c r="DS71" s="751" t="s">
        <v>100</v>
      </c>
      <c r="DT71" s="751"/>
      <c r="DU71" s="751"/>
      <c r="DV71" s="751"/>
      <c r="DW71" s="751"/>
      <c r="DX71" s="751" t="s">
        <v>106</v>
      </c>
      <c r="DY71" s="751"/>
      <c r="DZ71" s="751"/>
      <c r="EA71" s="751"/>
      <c r="EB71" s="751" t="s">
        <v>111</v>
      </c>
      <c r="EC71" s="751"/>
      <c r="ED71" s="751"/>
      <c r="EE71" s="751" t="s">
        <v>114</v>
      </c>
      <c r="EF71" s="751"/>
      <c r="EG71" s="751"/>
      <c r="EH71" s="751"/>
      <c r="EI71" s="765" t="s">
        <v>85</v>
      </c>
      <c r="EK71" s="751" t="s">
        <v>1</v>
      </c>
      <c r="EL71" s="751" t="s">
        <v>88</v>
      </c>
      <c r="EM71" s="751"/>
      <c r="EN71" s="751"/>
      <c r="EO71" s="751" t="s">
        <v>92</v>
      </c>
      <c r="EP71" s="751"/>
      <c r="EQ71" s="751"/>
      <c r="ER71" s="751"/>
      <c r="ES71" s="751"/>
      <c r="ET71" s="751"/>
      <c r="EU71" s="751" t="s">
        <v>100</v>
      </c>
      <c r="EV71" s="751"/>
      <c r="EW71" s="751"/>
      <c r="EX71" s="751"/>
      <c r="EY71" s="751"/>
      <c r="EZ71" s="751" t="s">
        <v>106</v>
      </c>
      <c r="FA71" s="751"/>
      <c r="FB71" s="751"/>
      <c r="FC71" s="751"/>
      <c r="FD71" s="751" t="s">
        <v>111</v>
      </c>
      <c r="FE71" s="751"/>
      <c r="FF71" s="751"/>
      <c r="FG71" s="751" t="s">
        <v>114</v>
      </c>
      <c r="FH71" s="751"/>
      <c r="FI71" s="751"/>
      <c r="FJ71" s="751"/>
      <c r="FK71" s="765" t="s">
        <v>85</v>
      </c>
      <c r="FM71" s="766" t="s">
        <v>1</v>
      </c>
      <c r="FN71" s="755" t="s">
        <v>88</v>
      </c>
      <c r="FO71" s="756"/>
      <c r="FP71" s="757"/>
      <c r="FQ71" s="755" t="s">
        <v>92</v>
      </c>
      <c r="FR71" s="756"/>
      <c r="FS71" s="756"/>
      <c r="FT71" s="756"/>
      <c r="FU71" s="756"/>
      <c r="FV71" s="757"/>
      <c r="FW71" s="755" t="s">
        <v>100</v>
      </c>
      <c r="FX71" s="756"/>
      <c r="FY71" s="756"/>
      <c r="FZ71" s="756"/>
      <c r="GA71" s="756"/>
      <c r="GB71" s="757"/>
      <c r="GC71" s="755" t="s">
        <v>106</v>
      </c>
      <c r="GD71" s="756"/>
      <c r="GE71" s="756"/>
      <c r="GF71" s="757"/>
      <c r="GG71" s="755" t="s">
        <v>111</v>
      </c>
      <c r="GH71" s="756"/>
      <c r="GI71" s="757"/>
      <c r="GJ71" s="755" t="s">
        <v>114</v>
      </c>
      <c r="GK71" s="756"/>
      <c r="GL71" s="757"/>
      <c r="GM71" s="761" t="s">
        <v>70</v>
      </c>
      <c r="GP71" s="766" t="s">
        <v>1</v>
      </c>
      <c r="GQ71" s="751" t="s">
        <v>88</v>
      </c>
      <c r="GR71" s="751"/>
      <c r="GS71" s="751"/>
      <c r="GT71" s="751" t="s">
        <v>92</v>
      </c>
      <c r="GU71" s="751"/>
      <c r="GV71" s="751"/>
      <c r="GW71" s="751"/>
      <c r="GX71" s="751"/>
      <c r="GY71" s="751"/>
      <c r="GZ71" s="751" t="s">
        <v>100</v>
      </c>
      <c r="HA71" s="751"/>
      <c r="HB71" s="751"/>
      <c r="HC71" s="751"/>
      <c r="HD71" s="751"/>
      <c r="HE71" s="751"/>
      <c r="HF71" s="751" t="s">
        <v>106</v>
      </c>
      <c r="HG71" s="751"/>
      <c r="HH71" s="751"/>
      <c r="HI71" s="751"/>
      <c r="HJ71" s="751" t="s">
        <v>111</v>
      </c>
      <c r="HK71" s="751"/>
      <c r="HL71" s="751" t="s">
        <v>114</v>
      </c>
      <c r="HM71" s="751"/>
      <c r="HN71" s="751"/>
      <c r="HO71" s="761" t="s">
        <v>70</v>
      </c>
      <c r="HQ71" s="751" t="s">
        <v>215</v>
      </c>
      <c r="HR71" s="751" t="s">
        <v>88</v>
      </c>
      <c r="HS71" s="751"/>
      <c r="HT71" s="751"/>
      <c r="HU71" s="751" t="s">
        <v>92</v>
      </c>
      <c r="HV71" s="751"/>
      <c r="HW71" s="751"/>
      <c r="HX71" s="751"/>
      <c r="HY71" s="751"/>
      <c r="HZ71" s="751"/>
      <c r="IA71" s="751" t="s">
        <v>100</v>
      </c>
      <c r="IB71" s="751"/>
      <c r="IC71" s="751"/>
      <c r="ID71" s="751"/>
      <c r="IE71" s="751"/>
      <c r="IF71" s="751"/>
      <c r="IG71" s="751" t="s">
        <v>106</v>
      </c>
      <c r="IH71" s="751"/>
      <c r="II71" s="751"/>
      <c r="IJ71" s="751"/>
      <c r="IK71" s="751" t="s">
        <v>111</v>
      </c>
      <c r="IL71" s="751"/>
      <c r="IM71" s="751"/>
      <c r="IN71" s="751" t="s">
        <v>114</v>
      </c>
      <c r="IO71" s="751"/>
      <c r="IP71" s="751"/>
      <c r="IQ71" s="761" t="s">
        <v>70</v>
      </c>
      <c r="IV71" s="751" t="s">
        <v>1</v>
      </c>
      <c r="IW71" s="751" t="s">
        <v>88</v>
      </c>
      <c r="IX71" s="751"/>
      <c r="IY71" s="751"/>
      <c r="IZ71" s="751" t="s">
        <v>92</v>
      </c>
      <c r="JA71" s="751"/>
      <c r="JB71" s="751"/>
      <c r="JC71" s="751"/>
      <c r="JD71" s="751"/>
      <c r="JE71" s="751"/>
      <c r="JF71" s="751"/>
      <c r="JG71" s="751" t="s">
        <v>100</v>
      </c>
      <c r="JH71" s="751"/>
      <c r="JI71" s="751"/>
      <c r="JJ71" s="751"/>
      <c r="JK71" s="751"/>
      <c r="JL71" s="751"/>
      <c r="JM71" s="751" t="s">
        <v>106</v>
      </c>
      <c r="JN71" s="751"/>
      <c r="JO71" s="751"/>
      <c r="JP71" s="751"/>
      <c r="JQ71" s="751" t="s">
        <v>111</v>
      </c>
      <c r="JR71" s="751"/>
      <c r="JS71" s="751"/>
      <c r="JT71" s="751" t="s">
        <v>114</v>
      </c>
      <c r="JU71" s="751"/>
      <c r="JV71" s="751"/>
      <c r="JW71" s="751" t="s">
        <v>70</v>
      </c>
    </row>
    <row r="72" spans="1:283" x14ac:dyDescent="0.25">
      <c r="A72" s="741"/>
      <c r="B72" s="229" t="s">
        <v>90</v>
      </c>
      <c r="C72" s="229" t="s">
        <v>91</v>
      </c>
      <c r="D72" s="229" t="s">
        <v>89</v>
      </c>
      <c r="E72" s="229" t="s">
        <v>97</v>
      </c>
      <c r="F72" s="229" t="s">
        <v>94</v>
      </c>
      <c r="G72" s="229" t="s">
        <v>95</v>
      </c>
      <c r="H72" s="229" t="s">
        <v>99</v>
      </c>
      <c r="I72" s="229" t="s">
        <v>96</v>
      </c>
      <c r="J72" s="229" t="s">
        <v>93</v>
      </c>
      <c r="K72" s="229" t="s">
        <v>131</v>
      </c>
      <c r="L72" s="229" t="s">
        <v>103</v>
      </c>
      <c r="M72" s="229" t="s">
        <v>102</v>
      </c>
      <c r="N72" s="229" t="s">
        <v>101</v>
      </c>
      <c r="O72" s="229" t="s">
        <v>105</v>
      </c>
      <c r="P72" s="229" t="s">
        <v>108</v>
      </c>
      <c r="Q72" s="229" t="s">
        <v>107</v>
      </c>
      <c r="R72" s="229" t="s">
        <v>110</v>
      </c>
      <c r="S72" s="229" t="s">
        <v>109</v>
      </c>
      <c r="T72" s="229" t="s">
        <v>113</v>
      </c>
      <c r="U72" s="229" t="s">
        <v>96</v>
      </c>
      <c r="V72" s="229" t="s">
        <v>112</v>
      </c>
      <c r="W72" s="229" t="s">
        <v>95</v>
      </c>
      <c r="X72" s="229" t="s">
        <v>115</v>
      </c>
      <c r="Y72" s="229" t="s">
        <v>120</v>
      </c>
      <c r="Z72" s="229" t="s">
        <v>116</v>
      </c>
      <c r="AA72" s="760"/>
      <c r="AC72" s="741"/>
      <c r="AD72" s="248" t="s">
        <v>90</v>
      </c>
      <c r="AE72" s="248" t="s">
        <v>91</v>
      </c>
      <c r="AF72" s="248" t="s">
        <v>89</v>
      </c>
      <c r="AG72" s="248" t="s">
        <v>97</v>
      </c>
      <c r="AH72" s="248" t="s">
        <v>94</v>
      </c>
      <c r="AI72" s="248" t="s">
        <v>95</v>
      </c>
      <c r="AJ72" s="248" t="s">
        <v>99</v>
      </c>
      <c r="AK72" s="248" t="s">
        <v>96</v>
      </c>
      <c r="AL72" s="248" t="s">
        <v>93</v>
      </c>
      <c r="AM72" s="248" t="s">
        <v>131</v>
      </c>
      <c r="AN72" s="248" t="s">
        <v>103</v>
      </c>
      <c r="AO72" s="248" t="s">
        <v>104</v>
      </c>
      <c r="AP72" s="248" t="s">
        <v>102</v>
      </c>
      <c r="AQ72" s="248" t="s">
        <v>101</v>
      </c>
      <c r="AR72" s="248" t="s">
        <v>105</v>
      </c>
      <c r="AS72" s="248" t="s">
        <v>108</v>
      </c>
      <c r="AT72" s="248" t="s">
        <v>107</v>
      </c>
      <c r="AU72" s="248" t="s">
        <v>110</v>
      </c>
      <c r="AV72" s="248" t="s">
        <v>109</v>
      </c>
      <c r="AW72" s="248" t="s">
        <v>113</v>
      </c>
      <c r="AX72" s="248" t="s">
        <v>96</v>
      </c>
      <c r="AY72" s="248" t="s">
        <v>112</v>
      </c>
      <c r="AZ72" s="248" t="s">
        <v>95</v>
      </c>
      <c r="BA72" s="248" t="s">
        <v>115</v>
      </c>
      <c r="BB72" s="248" t="s">
        <v>116</v>
      </c>
      <c r="BC72" s="762"/>
      <c r="BE72" s="741"/>
      <c r="BF72" s="229" t="s">
        <v>90</v>
      </c>
      <c r="BG72" s="229" t="s">
        <v>91</v>
      </c>
      <c r="BH72" s="229" t="s">
        <v>89</v>
      </c>
      <c r="BI72" s="229" t="s">
        <v>97</v>
      </c>
      <c r="BJ72" s="229" t="s">
        <v>94</v>
      </c>
      <c r="BK72" s="229" t="s">
        <v>95</v>
      </c>
      <c r="BL72" s="229" t="s">
        <v>99</v>
      </c>
      <c r="BM72" s="229" t="s">
        <v>96</v>
      </c>
      <c r="BN72" s="229" t="s">
        <v>93</v>
      </c>
      <c r="BO72" s="229" t="s">
        <v>131</v>
      </c>
      <c r="BP72" s="229" t="s">
        <v>103</v>
      </c>
      <c r="BQ72" s="229" t="s">
        <v>104</v>
      </c>
      <c r="BR72" s="229" t="s">
        <v>102</v>
      </c>
      <c r="BS72" s="229" t="s">
        <v>101</v>
      </c>
      <c r="BT72" s="229" t="s">
        <v>105</v>
      </c>
      <c r="BU72" s="229" t="s">
        <v>108</v>
      </c>
      <c r="BV72" s="229" t="s">
        <v>107</v>
      </c>
      <c r="BW72" s="229" t="s">
        <v>110</v>
      </c>
      <c r="BX72" s="229" t="s">
        <v>109</v>
      </c>
      <c r="BY72" s="229" t="s">
        <v>113</v>
      </c>
      <c r="BZ72" s="229" t="s">
        <v>96</v>
      </c>
      <c r="CA72" s="229" t="s">
        <v>112</v>
      </c>
      <c r="CB72" s="229" t="s">
        <v>95</v>
      </c>
      <c r="CC72" s="229" t="s">
        <v>115</v>
      </c>
      <c r="CD72" s="229" t="s">
        <v>116</v>
      </c>
      <c r="CE72" s="744"/>
      <c r="CG72" s="741"/>
      <c r="CH72" s="229" t="s">
        <v>90</v>
      </c>
      <c r="CI72" s="229" t="s">
        <v>91</v>
      </c>
      <c r="CJ72" s="229" t="s">
        <v>89</v>
      </c>
      <c r="CK72" s="229" t="s">
        <v>97</v>
      </c>
      <c r="CL72" s="229" t="s">
        <v>94</v>
      </c>
      <c r="CM72" s="229" t="s">
        <v>95</v>
      </c>
      <c r="CN72" s="229" t="s">
        <v>99</v>
      </c>
      <c r="CO72" s="229" t="s">
        <v>96</v>
      </c>
      <c r="CP72" s="229" t="s">
        <v>93</v>
      </c>
      <c r="CQ72" s="229" t="s">
        <v>131</v>
      </c>
      <c r="CR72" s="229" t="s">
        <v>103</v>
      </c>
      <c r="CS72" s="229" t="s">
        <v>104</v>
      </c>
      <c r="CT72" s="229" t="s">
        <v>102</v>
      </c>
      <c r="CU72" s="229" t="s">
        <v>101</v>
      </c>
      <c r="CV72" s="229" t="s">
        <v>105</v>
      </c>
      <c r="CW72" s="229" t="s">
        <v>108</v>
      </c>
      <c r="CX72" s="229" t="s">
        <v>107</v>
      </c>
      <c r="CY72" s="229" t="s">
        <v>110</v>
      </c>
      <c r="CZ72" s="229" t="s">
        <v>109</v>
      </c>
      <c r="DA72" s="229" t="s">
        <v>113</v>
      </c>
      <c r="DB72" s="229" t="s">
        <v>96</v>
      </c>
      <c r="DC72" s="229" t="s">
        <v>112</v>
      </c>
      <c r="DD72" s="229" t="s">
        <v>95</v>
      </c>
      <c r="DE72" s="229" t="s">
        <v>115</v>
      </c>
      <c r="DF72" s="229" t="s">
        <v>116</v>
      </c>
      <c r="DG72" s="744"/>
      <c r="DI72" s="751"/>
      <c r="DJ72" s="229" t="s">
        <v>90</v>
      </c>
      <c r="DK72" s="229" t="s">
        <v>91</v>
      </c>
      <c r="DL72" s="229" t="s">
        <v>89</v>
      </c>
      <c r="DM72" s="229" t="s">
        <v>97</v>
      </c>
      <c r="DN72" s="229" t="s">
        <v>94</v>
      </c>
      <c r="DO72" s="229" t="s">
        <v>95</v>
      </c>
      <c r="DP72" s="229" t="s">
        <v>99</v>
      </c>
      <c r="DQ72" s="229" t="s">
        <v>96</v>
      </c>
      <c r="DR72" s="229" t="s">
        <v>93</v>
      </c>
      <c r="DS72" s="229" t="s">
        <v>131</v>
      </c>
      <c r="DT72" s="229" t="s">
        <v>103</v>
      </c>
      <c r="DU72" s="229" t="s">
        <v>102</v>
      </c>
      <c r="DV72" s="229" t="s">
        <v>101</v>
      </c>
      <c r="DW72" s="229" t="s">
        <v>105</v>
      </c>
      <c r="DX72" s="229" t="s">
        <v>108</v>
      </c>
      <c r="DY72" s="229" t="s">
        <v>107</v>
      </c>
      <c r="DZ72" s="229" t="s">
        <v>110</v>
      </c>
      <c r="EA72" s="229" t="s">
        <v>109</v>
      </c>
      <c r="EB72" s="229" t="s">
        <v>113</v>
      </c>
      <c r="EC72" s="229" t="s">
        <v>96</v>
      </c>
      <c r="ED72" s="229" t="s">
        <v>112</v>
      </c>
      <c r="EE72" s="229" t="s">
        <v>95</v>
      </c>
      <c r="EF72" s="229" t="s">
        <v>115</v>
      </c>
      <c r="EG72" s="229" t="s">
        <v>120</v>
      </c>
      <c r="EH72" s="229" t="s">
        <v>116</v>
      </c>
      <c r="EI72" s="765"/>
      <c r="EK72" s="751"/>
      <c r="EL72" s="229" t="s">
        <v>90</v>
      </c>
      <c r="EM72" s="229" t="s">
        <v>91</v>
      </c>
      <c r="EN72" s="229" t="s">
        <v>89</v>
      </c>
      <c r="EO72" s="229" t="s">
        <v>97</v>
      </c>
      <c r="EP72" s="229" t="s">
        <v>94</v>
      </c>
      <c r="EQ72" s="229" t="s">
        <v>95</v>
      </c>
      <c r="ER72" s="229" t="s">
        <v>99</v>
      </c>
      <c r="ES72" s="229" t="s">
        <v>96</v>
      </c>
      <c r="ET72" s="229" t="s">
        <v>93</v>
      </c>
      <c r="EU72" s="229" t="s">
        <v>131</v>
      </c>
      <c r="EV72" s="229" t="s">
        <v>103</v>
      </c>
      <c r="EW72" s="229" t="s">
        <v>102</v>
      </c>
      <c r="EX72" s="229" t="s">
        <v>101</v>
      </c>
      <c r="EY72" s="229" t="s">
        <v>105</v>
      </c>
      <c r="EZ72" s="229" t="s">
        <v>108</v>
      </c>
      <c r="FA72" s="229" t="s">
        <v>107</v>
      </c>
      <c r="FB72" s="229" t="s">
        <v>110</v>
      </c>
      <c r="FC72" s="229" t="s">
        <v>109</v>
      </c>
      <c r="FD72" s="229" t="s">
        <v>113</v>
      </c>
      <c r="FE72" s="229" t="s">
        <v>96</v>
      </c>
      <c r="FF72" s="229" t="s">
        <v>112</v>
      </c>
      <c r="FG72" s="229" t="s">
        <v>95</v>
      </c>
      <c r="FH72" s="229" t="s">
        <v>115</v>
      </c>
      <c r="FI72" s="229" t="s">
        <v>120</v>
      </c>
      <c r="FJ72" s="229" t="s">
        <v>116</v>
      </c>
      <c r="FK72" s="765"/>
      <c r="FM72" s="759"/>
      <c r="FN72" s="229" t="s">
        <v>90</v>
      </c>
      <c r="FO72" s="229" t="s">
        <v>91</v>
      </c>
      <c r="FP72" s="229" t="s">
        <v>89</v>
      </c>
      <c r="FQ72" s="229" t="s">
        <v>97</v>
      </c>
      <c r="FR72" s="229" t="s">
        <v>94</v>
      </c>
      <c r="FS72" s="229" t="s">
        <v>95</v>
      </c>
      <c r="FT72" s="229" t="s">
        <v>99</v>
      </c>
      <c r="FU72" s="229" t="s">
        <v>96</v>
      </c>
      <c r="FV72" s="229" t="s">
        <v>93</v>
      </c>
      <c r="FW72" s="229" t="s">
        <v>131</v>
      </c>
      <c r="FX72" s="229" t="s">
        <v>103</v>
      </c>
      <c r="FY72" s="229" t="s">
        <v>104</v>
      </c>
      <c r="FZ72" s="229" t="s">
        <v>102</v>
      </c>
      <c r="GA72" s="229" t="s">
        <v>101</v>
      </c>
      <c r="GB72" s="229" t="s">
        <v>105</v>
      </c>
      <c r="GC72" s="229" t="s">
        <v>108</v>
      </c>
      <c r="GD72" s="229" t="s">
        <v>107</v>
      </c>
      <c r="GE72" s="229" t="s">
        <v>110</v>
      </c>
      <c r="GF72" s="229" t="s">
        <v>109</v>
      </c>
      <c r="GG72" s="229" t="s">
        <v>113</v>
      </c>
      <c r="GH72" s="229" t="s">
        <v>96</v>
      </c>
      <c r="GI72" s="229" t="s">
        <v>112</v>
      </c>
      <c r="GJ72" s="229" t="s">
        <v>95</v>
      </c>
      <c r="GK72" s="229" t="s">
        <v>115</v>
      </c>
      <c r="GL72" s="229" t="s">
        <v>116</v>
      </c>
      <c r="GM72" s="761"/>
      <c r="GP72" s="759"/>
      <c r="GQ72" s="229" t="s">
        <v>90</v>
      </c>
      <c r="GR72" s="229" t="s">
        <v>91</v>
      </c>
      <c r="GS72" s="229" t="s">
        <v>89</v>
      </c>
      <c r="GT72" s="229" t="s">
        <v>97</v>
      </c>
      <c r="GU72" s="229" t="s">
        <v>94</v>
      </c>
      <c r="GV72" s="229" t="s">
        <v>95</v>
      </c>
      <c r="GW72" s="229" t="s">
        <v>99</v>
      </c>
      <c r="GX72" s="229" t="s">
        <v>96</v>
      </c>
      <c r="GY72" s="229" t="s">
        <v>93</v>
      </c>
      <c r="GZ72" s="229" t="s">
        <v>131</v>
      </c>
      <c r="HA72" s="229" t="s">
        <v>103</v>
      </c>
      <c r="HB72" s="229" t="s">
        <v>104</v>
      </c>
      <c r="HC72" s="229" t="s">
        <v>102</v>
      </c>
      <c r="HD72" s="229" t="s">
        <v>101</v>
      </c>
      <c r="HE72" s="229" t="s">
        <v>105</v>
      </c>
      <c r="HF72" s="229" t="s">
        <v>108</v>
      </c>
      <c r="HG72" s="229" t="s">
        <v>107</v>
      </c>
      <c r="HH72" s="229" t="s">
        <v>110</v>
      </c>
      <c r="HI72" s="229" t="s">
        <v>109</v>
      </c>
      <c r="HJ72" s="229" t="s">
        <v>96</v>
      </c>
      <c r="HK72" s="229" t="s">
        <v>112</v>
      </c>
      <c r="HL72" s="229" t="s">
        <v>95</v>
      </c>
      <c r="HM72" s="229" t="s">
        <v>115</v>
      </c>
      <c r="HN72" s="229" t="s">
        <v>116</v>
      </c>
      <c r="HO72" s="761"/>
      <c r="HQ72" s="751"/>
      <c r="HR72" s="229" t="s">
        <v>90</v>
      </c>
      <c r="HS72" s="229" t="s">
        <v>91</v>
      </c>
      <c r="HT72" s="229" t="s">
        <v>89</v>
      </c>
      <c r="HU72" s="229" t="s">
        <v>97</v>
      </c>
      <c r="HV72" s="229" t="s">
        <v>94</v>
      </c>
      <c r="HW72" s="229" t="s">
        <v>95</v>
      </c>
      <c r="HX72" s="229" t="s">
        <v>99</v>
      </c>
      <c r="HY72" s="229" t="s">
        <v>96</v>
      </c>
      <c r="HZ72" s="229" t="s">
        <v>93</v>
      </c>
      <c r="IA72" s="229" t="s">
        <v>131</v>
      </c>
      <c r="IB72" s="229" t="s">
        <v>103</v>
      </c>
      <c r="IC72" s="229" t="s">
        <v>104</v>
      </c>
      <c r="ID72" s="229" t="s">
        <v>102</v>
      </c>
      <c r="IE72" s="229" t="s">
        <v>101</v>
      </c>
      <c r="IF72" s="229" t="s">
        <v>105</v>
      </c>
      <c r="IG72" s="229" t="s">
        <v>108</v>
      </c>
      <c r="IH72" s="229" t="s">
        <v>107</v>
      </c>
      <c r="II72" s="229" t="s">
        <v>110</v>
      </c>
      <c r="IJ72" s="229" t="s">
        <v>109</v>
      </c>
      <c r="IK72" s="229" t="s">
        <v>113</v>
      </c>
      <c r="IL72" s="229" t="s">
        <v>96</v>
      </c>
      <c r="IM72" s="229" t="s">
        <v>112</v>
      </c>
      <c r="IN72" s="229" t="s">
        <v>95</v>
      </c>
      <c r="IO72" s="229" t="s">
        <v>115</v>
      </c>
      <c r="IP72" s="229" t="s">
        <v>116</v>
      </c>
      <c r="IQ72" s="761"/>
      <c r="IV72" s="751"/>
      <c r="IW72" s="229" t="s">
        <v>90</v>
      </c>
      <c r="IX72" s="229" t="s">
        <v>91</v>
      </c>
      <c r="IY72" s="229" t="s">
        <v>89</v>
      </c>
      <c r="IZ72" s="229" t="s">
        <v>97</v>
      </c>
      <c r="JA72" s="229" t="s">
        <v>94</v>
      </c>
      <c r="JB72" s="229" t="s">
        <v>95</v>
      </c>
      <c r="JC72" s="229" t="s">
        <v>99</v>
      </c>
      <c r="JD72" s="229" t="s">
        <v>96</v>
      </c>
      <c r="JE72" s="229" t="s">
        <v>93</v>
      </c>
      <c r="JF72" s="229" t="s">
        <v>225</v>
      </c>
      <c r="JG72" s="229" t="s">
        <v>131</v>
      </c>
      <c r="JH72" s="229" t="s">
        <v>103</v>
      </c>
      <c r="JI72" s="229" t="s">
        <v>104</v>
      </c>
      <c r="JJ72" s="229" t="s">
        <v>102</v>
      </c>
      <c r="JK72" s="229" t="s">
        <v>101</v>
      </c>
      <c r="JL72" s="229" t="s">
        <v>105</v>
      </c>
      <c r="JM72" s="229" t="s">
        <v>108</v>
      </c>
      <c r="JN72" s="229" t="s">
        <v>107</v>
      </c>
      <c r="JO72" s="229" t="s">
        <v>110</v>
      </c>
      <c r="JP72" s="229" t="s">
        <v>109</v>
      </c>
      <c r="JQ72" s="229" t="s">
        <v>113</v>
      </c>
      <c r="JR72" s="229" t="s">
        <v>96</v>
      </c>
      <c r="JS72" s="229" t="s">
        <v>112</v>
      </c>
      <c r="JT72" s="229" t="s">
        <v>95</v>
      </c>
      <c r="JU72" s="229" t="s">
        <v>115</v>
      </c>
      <c r="JV72" s="229" t="s">
        <v>116</v>
      </c>
      <c r="JW72" s="751"/>
    </row>
    <row r="73" spans="1:283" x14ac:dyDescent="0.25">
      <c r="A73" s="234" t="s">
        <v>3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215</v>
      </c>
      <c r="N73" s="11">
        <v>13</v>
      </c>
      <c r="O73" s="11">
        <v>0</v>
      </c>
      <c r="P73" s="11">
        <v>0</v>
      </c>
      <c r="Q73" s="11">
        <v>4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233">
        <f>SUM(B73:Z73)</f>
        <v>232</v>
      </c>
      <c r="AC73" s="234" t="s">
        <v>3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203</v>
      </c>
      <c r="AQ73" s="11">
        <v>20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2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225</v>
      </c>
      <c r="BE73" s="234" t="s">
        <v>3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226</v>
      </c>
      <c r="BS73" s="11">
        <v>9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v>1</v>
      </c>
      <c r="BZ73" s="11">
        <v>0</v>
      </c>
      <c r="CA73" s="11">
        <v>0</v>
      </c>
      <c r="CB73" s="11">
        <v>0</v>
      </c>
      <c r="CC73" s="11">
        <v>0</v>
      </c>
      <c r="CD73" s="11">
        <v>0</v>
      </c>
      <c r="CE73" s="11">
        <f>SUM(BF73:CD73)</f>
        <v>236</v>
      </c>
      <c r="CG73" s="234" t="s">
        <v>3</v>
      </c>
      <c r="CH73" s="11">
        <v>0</v>
      </c>
      <c r="CI73" s="11">
        <v>0</v>
      </c>
      <c r="CJ73" s="11">
        <v>0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1">
        <v>0</v>
      </c>
      <c r="CR73" s="11">
        <v>0</v>
      </c>
      <c r="CS73" s="11">
        <v>0</v>
      </c>
      <c r="CT73" s="11">
        <v>230</v>
      </c>
      <c r="CU73" s="11">
        <v>13</v>
      </c>
      <c r="CV73" s="11">
        <v>0</v>
      </c>
      <c r="CW73" s="11">
        <v>0</v>
      </c>
      <c r="CX73" s="11">
        <v>1</v>
      </c>
      <c r="CY73" s="11">
        <v>0</v>
      </c>
      <c r="CZ73" s="11">
        <v>0</v>
      </c>
      <c r="DA73" s="11">
        <v>0</v>
      </c>
      <c r="DB73" s="11">
        <v>0</v>
      </c>
      <c r="DC73" s="11">
        <v>0</v>
      </c>
      <c r="DD73" s="11">
        <v>0</v>
      </c>
      <c r="DE73" s="11">
        <v>0</v>
      </c>
      <c r="DF73" s="11">
        <v>0</v>
      </c>
      <c r="DG73" s="11">
        <f>SUM(CH73:DF73)</f>
        <v>244</v>
      </c>
      <c r="DI73" s="234" t="s">
        <v>3</v>
      </c>
      <c r="DJ73" s="11">
        <v>0</v>
      </c>
      <c r="DK73" s="11">
        <v>0</v>
      </c>
      <c r="DL73" s="11">
        <v>0</v>
      </c>
      <c r="DM73" s="11">
        <v>0</v>
      </c>
      <c r="DN73" s="11">
        <v>0</v>
      </c>
      <c r="DO73" s="11">
        <v>0</v>
      </c>
      <c r="DP73" s="11">
        <v>1</v>
      </c>
      <c r="DQ73" s="11">
        <v>0</v>
      </c>
      <c r="DR73" s="11">
        <v>0</v>
      </c>
      <c r="DS73" s="11">
        <v>0</v>
      </c>
      <c r="DT73" s="11">
        <v>0</v>
      </c>
      <c r="DU73" s="11">
        <v>294</v>
      </c>
      <c r="DV73" s="11">
        <v>10</v>
      </c>
      <c r="DW73" s="11">
        <v>0</v>
      </c>
      <c r="DX73" s="11">
        <v>0</v>
      </c>
      <c r="DY73" s="11">
        <v>3</v>
      </c>
      <c r="DZ73" s="11">
        <v>0</v>
      </c>
      <c r="EA73" s="11">
        <v>0</v>
      </c>
      <c r="EB73" s="11">
        <v>0</v>
      </c>
      <c r="EC73" s="11">
        <v>0</v>
      </c>
      <c r="ED73" s="11">
        <v>0</v>
      </c>
      <c r="EE73" s="11">
        <v>0</v>
      </c>
      <c r="EF73" s="11">
        <v>0</v>
      </c>
      <c r="EG73" s="11">
        <v>0</v>
      </c>
      <c r="EH73" s="11">
        <v>0</v>
      </c>
      <c r="EI73" s="11">
        <f>SUM(DJ73:EH73)</f>
        <v>308</v>
      </c>
      <c r="EK73" s="234" t="s">
        <v>4</v>
      </c>
      <c r="EL73" s="11">
        <v>0</v>
      </c>
      <c r="EM73" s="11">
        <v>0</v>
      </c>
      <c r="EN73" s="11">
        <v>1</v>
      </c>
      <c r="EO73" s="11">
        <v>0</v>
      </c>
      <c r="EP73" s="11">
        <v>0</v>
      </c>
      <c r="EQ73" s="11">
        <v>0</v>
      </c>
      <c r="ER73" s="11">
        <v>0</v>
      </c>
      <c r="ES73" s="11">
        <v>0</v>
      </c>
      <c r="ET73" s="11">
        <v>0</v>
      </c>
      <c r="EU73" s="11">
        <v>0</v>
      </c>
      <c r="EV73" s="11">
        <v>1</v>
      </c>
      <c r="EW73" s="11">
        <v>52</v>
      </c>
      <c r="EX73" s="11">
        <v>2</v>
      </c>
      <c r="EY73" s="11">
        <v>0</v>
      </c>
      <c r="EZ73" s="11">
        <v>4</v>
      </c>
      <c r="FA73" s="11">
        <v>32378</v>
      </c>
      <c r="FB73" s="11">
        <v>60</v>
      </c>
      <c r="FC73" s="11">
        <v>2</v>
      </c>
      <c r="FD73" s="11">
        <v>0</v>
      </c>
      <c r="FE73" s="11">
        <v>0</v>
      </c>
      <c r="FF73" s="11">
        <v>0</v>
      </c>
      <c r="FG73" s="11">
        <v>0</v>
      </c>
      <c r="FH73" s="11">
        <v>0</v>
      </c>
      <c r="FI73" s="11">
        <v>2</v>
      </c>
      <c r="FJ73" s="11">
        <v>0</v>
      </c>
      <c r="FK73" s="11">
        <f>SUM(EL73:FJ73)</f>
        <v>32502</v>
      </c>
      <c r="FM73" s="234" t="s">
        <v>4</v>
      </c>
      <c r="FN73" s="11">
        <v>0</v>
      </c>
      <c r="FO73" s="11">
        <v>0</v>
      </c>
      <c r="FP73" s="11">
        <v>0</v>
      </c>
      <c r="FQ73" s="11">
        <v>0</v>
      </c>
      <c r="FR73" s="11">
        <v>0</v>
      </c>
      <c r="FS73" s="11">
        <v>0</v>
      </c>
      <c r="FT73" s="11">
        <v>0</v>
      </c>
      <c r="FU73" s="11">
        <v>0</v>
      </c>
      <c r="FV73" s="11">
        <v>0</v>
      </c>
      <c r="FW73" s="11">
        <v>1</v>
      </c>
      <c r="FX73" s="11">
        <v>0</v>
      </c>
      <c r="FY73" s="11">
        <v>0</v>
      </c>
      <c r="FZ73" s="11">
        <v>74</v>
      </c>
      <c r="GA73" s="11">
        <v>1</v>
      </c>
      <c r="GB73" s="11">
        <v>0</v>
      </c>
      <c r="GC73" s="11">
        <v>3</v>
      </c>
      <c r="GD73" s="11">
        <v>40589</v>
      </c>
      <c r="GE73" s="11">
        <v>54</v>
      </c>
      <c r="GF73" s="11">
        <v>6</v>
      </c>
      <c r="GG73" s="11">
        <v>0</v>
      </c>
      <c r="GH73" s="11">
        <v>0</v>
      </c>
      <c r="GI73" s="11">
        <v>0</v>
      </c>
      <c r="GJ73" s="11">
        <v>0</v>
      </c>
      <c r="GK73" s="11">
        <v>0</v>
      </c>
      <c r="GL73" s="11">
        <v>0</v>
      </c>
      <c r="GM73" s="11">
        <f>SUM(FN73:GL73)</f>
        <v>40728</v>
      </c>
      <c r="GP73" s="234" t="s">
        <v>4</v>
      </c>
      <c r="GQ73" s="11">
        <v>0</v>
      </c>
      <c r="GR73" s="11">
        <v>0</v>
      </c>
      <c r="GS73" s="11">
        <v>0</v>
      </c>
      <c r="GT73" s="11">
        <v>0</v>
      </c>
      <c r="GU73" s="11">
        <v>0</v>
      </c>
      <c r="GV73" s="11">
        <v>0</v>
      </c>
      <c r="GW73" s="11">
        <v>0</v>
      </c>
      <c r="GX73" s="11">
        <v>0</v>
      </c>
      <c r="GY73" s="11">
        <v>0</v>
      </c>
      <c r="GZ73" s="11">
        <v>2</v>
      </c>
      <c r="HA73" s="11">
        <v>2</v>
      </c>
      <c r="HB73" s="11">
        <v>0</v>
      </c>
      <c r="HC73" s="11">
        <v>175</v>
      </c>
      <c r="HD73" s="11">
        <v>1</v>
      </c>
      <c r="HE73" s="11">
        <v>0</v>
      </c>
      <c r="HF73" s="11">
        <v>1</v>
      </c>
      <c r="HG73" s="11">
        <v>39734</v>
      </c>
      <c r="HH73" s="11">
        <v>109</v>
      </c>
      <c r="HI73" s="11">
        <v>6</v>
      </c>
      <c r="HJ73" s="11">
        <v>0</v>
      </c>
      <c r="HK73" s="11">
        <v>0</v>
      </c>
      <c r="HL73" s="11">
        <v>0</v>
      </c>
      <c r="HM73" s="11">
        <v>0</v>
      </c>
      <c r="HN73" s="11">
        <v>0</v>
      </c>
      <c r="HO73" s="11">
        <f>SUM(GQ73:HN73)</f>
        <v>40030</v>
      </c>
      <c r="HQ73" s="234" t="s">
        <v>3</v>
      </c>
      <c r="HR73" s="11">
        <v>0</v>
      </c>
      <c r="HS73" s="11">
        <v>0</v>
      </c>
      <c r="HT73" s="11">
        <v>0</v>
      </c>
      <c r="HU73" s="11">
        <v>0</v>
      </c>
      <c r="HV73" s="11">
        <v>0</v>
      </c>
      <c r="HW73" s="11">
        <v>0</v>
      </c>
      <c r="HX73" s="11">
        <v>0</v>
      </c>
      <c r="HY73" s="11">
        <v>0</v>
      </c>
      <c r="HZ73" s="11">
        <v>0</v>
      </c>
      <c r="IA73" s="11">
        <v>0</v>
      </c>
      <c r="IB73" s="11">
        <v>0</v>
      </c>
      <c r="IC73" s="11">
        <v>0</v>
      </c>
      <c r="ID73" s="11">
        <v>175</v>
      </c>
      <c r="IE73" s="11">
        <v>17</v>
      </c>
      <c r="IF73" s="11">
        <v>0</v>
      </c>
      <c r="IG73" s="11">
        <v>0</v>
      </c>
      <c r="IH73" s="11">
        <v>0</v>
      </c>
      <c r="II73" s="11">
        <v>0</v>
      </c>
      <c r="IJ73" s="11">
        <v>0</v>
      </c>
      <c r="IK73" s="11">
        <v>2</v>
      </c>
      <c r="IL73" s="11">
        <v>0</v>
      </c>
      <c r="IM73" s="11">
        <v>0</v>
      </c>
      <c r="IN73" s="11">
        <v>0</v>
      </c>
      <c r="IO73" s="11">
        <v>0</v>
      </c>
      <c r="IP73" s="11">
        <v>0</v>
      </c>
      <c r="IQ73" s="11">
        <f>SUM(HR73:IP73)</f>
        <v>194</v>
      </c>
      <c r="IV73" s="234" t="s">
        <v>3</v>
      </c>
      <c r="IW73" s="11">
        <v>0</v>
      </c>
      <c r="IX73" s="11">
        <v>0</v>
      </c>
      <c r="IY73" s="11">
        <v>0</v>
      </c>
      <c r="IZ73" s="11">
        <v>0</v>
      </c>
      <c r="JA73" s="11">
        <v>0</v>
      </c>
      <c r="JB73" s="11">
        <v>0</v>
      </c>
      <c r="JC73" s="11">
        <v>2</v>
      </c>
      <c r="JD73" s="11">
        <v>0</v>
      </c>
      <c r="JE73" s="11">
        <v>0</v>
      </c>
      <c r="JF73" s="11">
        <v>0</v>
      </c>
      <c r="JG73" s="11">
        <v>0</v>
      </c>
      <c r="JH73" s="11">
        <v>1</v>
      </c>
      <c r="JI73" s="11">
        <v>0</v>
      </c>
      <c r="JJ73" s="11">
        <v>2299</v>
      </c>
      <c r="JK73" s="11">
        <v>151</v>
      </c>
      <c r="JL73" s="11">
        <v>0</v>
      </c>
      <c r="JM73" s="11">
        <v>0</v>
      </c>
      <c r="JN73" s="11">
        <v>10</v>
      </c>
      <c r="JO73" s="11">
        <v>0</v>
      </c>
      <c r="JP73" s="11">
        <v>1</v>
      </c>
      <c r="JQ73" s="11">
        <v>5</v>
      </c>
      <c r="JR73" s="11">
        <v>0</v>
      </c>
      <c r="JS73" s="11">
        <v>0</v>
      </c>
      <c r="JT73" s="11">
        <v>0</v>
      </c>
      <c r="JU73" s="11">
        <v>0</v>
      </c>
      <c r="JV73" s="11">
        <v>0</v>
      </c>
      <c r="JW73" s="11">
        <f>SUM(IW73:JV73)</f>
        <v>2469</v>
      </c>
    </row>
    <row r="74" spans="1:283" x14ac:dyDescent="0.25">
      <c r="A74" s="234" t="s">
        <v>5</v>
      </c>
      <c r="B74" s="11">
        <v>540</v>
      </c>
      <c r="C74" s="11">
        <v>150</v>
      </c>
      <c r="D74" s="11">
        <v>3229</v>
      </c>
      <c r="E74" s="11">
        <v>273</v>
      </c>
      <c r="F74" s="11">
        <v>966</v>
      </c>
      <c r="G74" s="11">
        <v>1011</v>
      </c>
      <c r="H74" s="11">
        <v>95</v>
      </c>
      <c r="I74" s="11">
        <v>647</v>
      </c>
      <c r="J74" s="11">
        <v>894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1</v>
      </c>
      <c r="Y74" s="11">
        <v>0</v>
      </c>
      <c r="Z74" s="11">
        <v>0</v>
      </c>
      <c r="AA74" s="233">
        <f t="shared" ref="AA74:AA131" si="12">SUM(B74:Z74)</f>
        <v>7806</v>
      </c>
      <c r="AC74" s="234" t="s">
        <v>5</v>
      </c>
      <c r="AD74" s="11">
        <v>577</v>
      </c>
      <c r="AE74" s="11">
        <v>129</v>
      </c>
      <c r="AF74" s="11">
        <v>3000</v>
      </c>
      <c r="AG74" s="11">
        <v>306</v>
      </c>
      <c r="AH74" s="11">
        <v>910</v>
      </c>
      <c r="AI74" s="11">
        <v>938</v>
      </c>
      <c r="AJ74" s="11">
        <v>115</v>
      </c>
      <c r="AK74" s="11">
        <v>649</v>
      </c>
      <c r="AL74" s="11">
        <v>846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11">
        <v>0</v>
      </c>
      <c r="BA74" s="11">
        <v>2</v>
      </c>
      <c r="BB74" s="11">
        <v>0</v>
      </c>
      <c r="BC74" s="11">
        <v>7472</v>
      </c>
      <c r="BE74" s="234" t="s">
        <v>5</v>
      </c>
      <c r="BF74" s="11">
        <v>838</v>
      </c>
      <c r="BG74" s="11">
        <v>166</v>
      </c>
      <c r="BH74" s="11">
        <v>3114</v>
      </c>
      <c r="BI74" s="11">
        <v>335</v>
      </c>
      <c r="BJ74" s="11">
        <v>1081</v>
      </c>
      <c r="BK74" s="11">
        <v>1131</v>
      </c>
      <c r="BL74" s="11">
        <v>70</v>
      </c>
      <c r="BM74" s="11">
        <v>733</v>
      </c>
      <c r="BN74" s="11">
        <v>958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0</v>
      </c>
      <c r="BY74" s="11">
        <v>0</v>
      </c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f t="shared" ref="CE74:CE134" si="13">SUM(BF74:CD74)</f>
        <v>8426</v>
      </c>
      <c r="CG74" s="234" t="s">
        <v>5</v>
      </c>
      <c r="CH74" s="11">
        <v>646</v>
      </c>
      <c r="CI74" s="11">
        <v>155</v>
      </c>
      <c r="CJ74" s="11">
        <v>2942</v>
      </c>
      <c r="CK74" s="11">
        <v>384</v>
      </c>
      <c r="CL74" s="11">
        <v>1050</v>
      </c>
      <c r="CM74" s="11">
        <v>1050</v>
      </c>
      <c r="CN74" s="11">
        <v>123</v>
      </c>
      <c r="CO74" s="11">
        <v>655</v>
      </c>
      <c r="CP74" s="11">
        <v>788</v>
      </c>
      <c r="CQ74" s="1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v>0</v>
      </c>
      <c r="CW74" s="11">
        <v>0</v>
      </c>
      <c r="CX74" s="11">
        <v>0</v>
      </c>
      <c r="CY74" s="11">
        <v>0</v>
      </c>
      <c r="CZ74" s="11">
        <v>0</v>
      </c>
      <c r="DA74" s="11">
        <v>0</v>
      </c>
      <c r="DB74" s="11">
        <v>0</v>
      </c>
      <c r="DC74" s="11">
        <v>0</v>
      </c>
      <c r="DD74" s="11">
        <v>0</v>
      </c>
      <c r="DE74" s="11">
        <v>1</v>
      </c>
      <c r="DF74" s="11">
        <v>0</v>
      </c>
      <c r="DG74" s="11">
        <f t="shared" ref="DG74:DG134" si="14">SUM(CH74:DF74)</f>
        <v>7794</v>
      </c>
      <c r="DI74" s="234" t="s">
        <v>5</v>
      </c>
      <c r="DJ74" s="11">
        <v>497</v>
      </c>
      <c r="DK74" s="11">
        <v>152</v>
      </c>
      <c r="DL74" s="11">
        <v>3476</v>
      </c>
      <c r="DM74" s="11">
        <v>322</v>
      </c>
      <c r="DN74" s="11">
        <v>875</v>
      </c>
      <c r="DO74" s="11">
        <v>919</v>
      </c>
      <c r="DP74" s="11">
        <v>157</v>
      </c>
      <c r="DQ74" s="11">
        <v>503</v>
      </c>
      <c r="DR74" s="11">
        <v>840</v>
      </c>
      <c r="DS74" s="11">
        <v>0</v>
      </c>
      <c r="DT74" s="11">
        <v>0</v>
      </c>
      <c r="DU74" s="11">
        <v>0</v>
      </c>
      <c r="DV74" s="11">
        <v>0</v>
      </c>
      <c r="DW74" s="11">
        <v>0</v>
      </c>
      <c r="DX74" s="11">
        <v>0</v>
      </c>
      <c r="DY74" s="11">
        <v>0</v>
      </c>
      <c r="DZ74" s="11">
        <v>0</v>
      </c>
      <c r="EA74" s="11">
        <v>0</v>
      </c>
      <c r="EB74" s="11">
        <v>0</v>
      </c>
      <c r="EC74" s="11">
        <v>0</v>
      </c>
      <c r="ED74" s="11">
        <v>0</v>
      </c>
      <c r="EE74" s="11">
        <v>0</v>
      </c>
      <c r="EF74" s="11">
        <v>0</v>
      </c>
      <c r="EG74" s="11">
        <v>16</v>
      </c>
      <c r="EH74" s="11">
        <v>0</v>
      </c>
      <c r="EI74" s="11">
        <f t="shared" ref="EI74:EI134" si="15">SUM(DJ74:EH74)</f>
        <v>7757</v>
      </c>
      <c r="EK74" s="234" t="s">
        <v>6</v>
      </c>
      <c r="EL74" s="11">
        <v>0</v>
      </c>
      <c r="EM74" s="11">
        <v>0</v>
      </c>
      <c r="EN74" s="11">
        <v>0</v>
      </c>
      <c r="EO74" s="11">
        <v>0</v>
      </c>
      <c r="EP74" s="11">
        <v>0</v>
      </c>
      <c r="EQ74" s="11">
        <v>0</v>
      </c>
      <c r="ER74" s="11">
        <v>0</v>
      </c>
      <c r="ES74" s="11">
        <v>0</v>
      </c>
      <c r="ET74" s="11">
        <v>0</v>
      </c>
      <c r="EU74" s="11">
        <v>0</v>
      </c>
      <c r="EV74" s="11">
        <v>0</v>
      </c>
      <c r="EW74" s="11">
        <v>0</v>
      </c>
      <c r="EX74" s="11">
        <v>0</v>
      </c>
      <c r="EY74" s="11">
        <v>0</v>
      </c>
      <c r="EZ74" s="11">
        <v>6765</v>
      </c>
      <c r="FA74" s="11">
        <v>16</v>
      </c>
      <c r="FB74" s="11">
        <v>0</v>
      </c>
      <c r="FC74" s="11">
        <v>3647</v>
      </c>
      <c r="FD74" s="11">
        <v>0</v>
      </c>
      <c r="FE74" s="11">
        <v>0</v>
      </c>
      <c r="FF74" s="11">
        <v>0</v>
      </c>
      <c r="FG74" s="11">
        <v>0</v>
      </c>
      <c r="FH74" s="11">
        <v>0</v>
      </c>
      <c r="FI74" s="11">
        <v>0</v>
      </c>
      <c r="FJ74" s="11">
        <v>0</v>
      </c>
      <c r="FK74" s="11">
        <f t="shared" ref="FK74:FK135" si="16">SUM(EL74:FJ74)</f>
        <v>10428</v>
      </c>
      <c r="FM74" s="234" t="s">
        <v>6</v>
      </c>
      <c r="FN74" s="11">
        <v>0</v>
      </c>
      <c r="FO74" s="11">
        <v>0</v>
      </c>
      <c r="FP74" s="11">
        <v>0</v>
      </c>
      <c r="FQ74" s="11">
        <v>0</v>
      </c>
      <c r="FR74" s="11">
        <v>0</v>
      </c>
      <c r="FS74" s="11">
        <v>0</v>
      </c>
      <c r="FT74" s="11">
        <v>0</v>
      </c>
      <c r="FU74" s="11">
        <v>0</v>
      </c>
      <c r="FV74" s="11">
        <v>0</v>
      </c>
      <c r="FW74" s="11">
        <v>0</v>
      </c>
      <c r="FX74" s="11">
        <v>0</v>
      </c>
      <c r="FY74" s="11">
        <v>0</v>
      </c>
      <c r="FZ74" s="11">
        <v>0</v>
      </c>
      <c r="GA74" s="11">
        <v>0</v>
      </c>
      <c r="GB74" s="11">
        <v>0</v>
      </c>
      <c r="GC74" s="11">
        <v>7279</v>
      </c>
      <c r="GD74" s="11">
        <v>21</v>
      </c>
      <c r="GE74" s="11">
        <v>0</v>
      </c>
      <c r="GF74" s="11">
        <v>4107</v>
      </c>
      <c r="GG74" s="11">
        <v>0</v>
      </c>
      <c r="GH74" s="11">
        <v>0</v>
      </c>
      <c r="GI74" s="11">
        <v>0</v>
      </c>
      <c r="GJ74" s="11">
        <v>0</v>
      </c>
      <c r="GK74" s="11">
        <v>0</v>
      </c>
      <c r="GL74" s="11">
        <v>0</v>
      </c>
      <c r="GM74" s="11">
        <f t="shared" ref="GM74:GM134" si="17">SUM(FN74:GL74)</f>
        <v>11407</v>
      </c>
      <c r="GP74" s="234" t="s">
        <v>6</v>
      </c>
      <c r="GQ74" s="11">
        <v>0</v>
      </c>
      <c r="GR74" s="11">
        <v>0</v>
      </c>
      <c r="GS74" s="11">
        <v>0</v>
      </c>
      <c r="GT74" s="11">
        <v>0</v>
      </c>
      <c r="GU74" s="11">
        <v>0</v>
      </c>
      <c r="GV74" s="11">
        <v>0</v>
      </c>
      <c r="GW74" s="11">
        <v>0</v>
      </c>
      <c r="GX74" s="11">
        <v>0</v>
      </c>
      <c r="GY74" s="11">
        <v>0</v>
      </c>
      <c r="GZ74" s="11">
        <v>0</v>
      </c>
      <c r="HA74" s="11">
        <v>0</v>
      </c>
      <c r="HB74" s="11">
        <v>0</v>
      </c>
      <c r="HC74" s="11">
        <v>0</v>
      </c>
      <c r="HD74" s="11">
        <v>0</v>
      </c>
      <c r="HE74" s="11">
        <v>0</v>
      </c>
      <c r="HF74" s="11">
        <v>5520</v>
      </c>
      <c r="HG74" s="11">
        <v>0</v>
      </c>
      <c r="HH74" s="11">
        <v>0</v>
      </c>
      <c r="HI74" s="11">
        <v>8618</v>
      </c>
      <c r="HJ74" s="11">
        <v>0</v>
      </c>
      <c r="HK74" s="11">
        <v>0</v>
      </c>
      <c r="HL74" s="11">
        <v>0</v>
      </c>
      <c r="HM74" s="11">
        <v>0</v>
      </c>
      <c r="HN74" s="11">
        <v>0</v>
      </c>
      <c r="HO74" s="11">
        <f t="shared" ref="HO74:HO132" si="18">SUM(GQ74:HN74)</f>
        <v>14138</v>
      </c>
      <c r="HQ74" s="234" t="s">
        <v>5</v>
      </c>
      <c r="HR74" s="11">
        <v>457</v>
      </c>
      <c r="HS74" s="11">
        <v>314</v>
      </c>
      <c r="HT74" s="11">
        <v>3348</v>
      </c>
      <c r="HU74" s="11">
        <v>302</v>
      </c>
      <c r="HV74" s="11">
        <v>961</v>
      </c>
      <c r="HW74" s="11">
        <v>717</v>
      </c>
      <c r="HX74" s="11">
        <v>139</v>
      </c>
      <c r="HY74" s="11">
        <v>524</v>
      </c>
      <c r="HZ74" s="11">
        <v>938</v>
      </c>
      <c r="IA74" s="11">
        <v>0</v>
      </c>
      <c r="IB74" s="11">
        <v>0</v>
      </c>
      <c r="IC74" s="11">
        <v>0</v>
      </c>
      <c r="ID74" s="11">
        <v>0</v>
      </c>
      <c r="IE74" s="11">
        <v>1</v>
      </c>
      <c r="IF74" s="11">
        <v>0</v>
      </c>
      <c r="IG74" s="11">
        <v>0</v>
      </c>
      <c r="IH74" s="11">
        <v>0</v>
      </c>
      <c r="II74" s="11">
        <v>0</v>
      </c>
      <c r="IJ74" s="11">
        <v>0</v>
      </c>
      <c r="IK74" s="11">
        <v>0</v>
      </c>
      <c r="IL74" s="11">
        <v>0</v>
      </c>
      <c r="IM74" s="11">
        <v>0</v>
      </c>
      <c r="IN74" s="11">
        <v>0</v>
      </c>
      <c r="IO74" s="11">
        <v>1</v>
      </c>
      <c r="IP74" s="11">
        <v>0</v>
      </c>
      <c r="IQ74" s="11">
        <f t="shared" ref="IQ74:IQ134" si="19">SUM(HR74:IP74)</f>
        <v>7702</v>
      </c>
      <c r="IV74" s="234" t="s">
        <v>5</v>
      </c>
      <c r="IW74" s="11">
        <v>5564</v>
      </c>
      <c r="IX74" s="11">
        <v>1928</v>
      </c>
      <c r="IY74" s="11">
        <v>33451</v>
      </c>
      <c r="IZ74" s="11">
        <v>3287</v>
      </c>
      <c r="JA74" s="11">
        <v>9972</v>
      </c>
      <c r="JB74" s="11">
        <v>8391</v>
      </c>
      <c r="JC74" s="11">
        <v>1285</v>
      </c>
      <c r="JD74" s="11">
        <v>5929</v>
      </c>
      <c r="JE74" s="11">
        <v>9312</v>
      </c>
      <c r="JF74" s="11">
        <v>829</v>
      </c>
      <c r="JG74" s="11">
        <v>0</v>
      </c>
      <c r="JH74" s="11">
        <v>0</v>
      </c>
      <c r="JI74" s="11">
        <v>0</v>
      </c>
      <c r="JJ74" s="11">
        <v>0</v>
      </c>
      <c r="JK74" s="11">
        <v>1</v>
      </c>
      <c r="JL74" s="11">
        <v>0</v>
      </c>
      <c r="JM74" s="11">
        <v>0</v>
      </c>
      <c r="JN74" s="11">
        <v>0</v>
      </c>
      <c r="JO74" s="11">
        <v>0</v>
      </c>
      <c r="JP74" s="11">
        <v>0</v>
      </c>
      <c r="JQ74" s="11">
        <v>0</v>
      </c>
      <c r="JR74" s="11">
        <v>0</v>
      </c>
      <c r="JS74" s="11">
        <v>0</v>
      </c>
      <c r="JT74" s="11">
        <v>0</v>
      </c>
      <c r="JU74" s="11">
        <v>5</v>
      </c>
      <c r="JV74" s="11">
        <v>0</v>
      </c>
      <c r="JW74" s="11">
        <f t="shared" ref="JW74:JW133" si="20">SUM(IW74:JV74)</f>
        <v>79954</v>
      </c>
    </row>
    <row r="75" spans="1:283" x14ac:dyDescent="0.25">
      <c r="A75" s="234" t="s">
        <v>7</v>
      </c>
      <c r="B75" s="11">
        <v>0</v>
      </c>
      <c r="C75" s="11">
        <v>179</v>
      </c>
      <c r="D75" s="11">
        <v>23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2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233">
        <f t="shared" si="12"/>
        <v>204</v>
      </c>
      <c r="AC75" s="234" t="s">
        <v>7</v>
      </c>
      <c r="AD75" s="11">
        <v>0</v>
      </c>
      <c r="AE75" s="11">
        <v>194</v>
      </c>
      <c r="AF75" s="11">
        <v>44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238</v>
      </c>
      <c r="BE75" s="234" t="s">
        <v>7</v>
      </c>
      <c r="BF75" s="11">
        <v>1</v>
      </c>
      <c r="BG75" s="11">
        <v>276</v>
      </c>
      <c r="BH75" s="11">
        <v>48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11">
        <v>0</v>
      </c>
      <c r="CA75" s="11">
        <v>0</v>
      </c>
      <c r="CB75" s="11">
        <v>0</v>
      </c>
      <c r="CC75" s="11">
        <v>0</v>
      </c>
      <c r="CD75" s="11">
        <v>0</v>
      </c>
      <c r="CE75" s="11">
        <f t="shared" si="13"/>
        <v>325</v>
      </c>
      <c r="CG75" s="234" t="s">
        <v>7</v>
      </c>
      <c r="CH75" s="11">
        <v>1</v>
      </c>
      <c r="CI75" s="11">
        <v>265</v>
      </c>
      <c r="CJ75" s="11">
        <v>40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f t="shared" si="14"/>
        <v>306</v>
      </c>
      <c r="DI75" s="234" t="s">
        <v>7</v>
      </c>
      <c r="DJ75" s="11">
        <v>1</v>
      </c>
      <c r="DK75" s="11">
        <v>261</v>
      </c>
      <c r="DL75" s="11">
        <v>47</v>
      </c>
      <c r="DM75" s="11">
        <v>0</v>
      </c>
      <c r="DN75" s="11">
        <v>0</v>
      </c>
      <c r="DO75" s="11">
        <v>0</v>
      </c>
      <c r="DP75" s="11">
        <v>0</v>
      </c>
      <c r="DQ75" s="11">
        <v>0</v>
      </c>
      <c r="DR75" s="11">
        <v>0</v>
      </c>
      <c r="DS75" s="11">
        <v>0</v>
      </c>
      <c r="DT75" s="11">
        <v>0</v>
      </c>
      <c r="DU75" s="11">
        <v>0</v>
      </c>
      <c r="DV75" s="11">
        <v>0</v>
      </c>
      <c r="DW75" s="11">
        <v>0</v>
      </c>
      <c r="DX75" s="11">
        <v>0</v>
      </c>
      <c r="DY75" s="11">
        <v>0</v>
      </c>
      <c r="DZ75" s="11">
        <v>0</v>
      </c>
      <c r="EA75" s="11">
        <v>0</v>
      </c>
      <c r="EB75" s="11">
        <v>0</v>
      </c>
      <c r="EC75" s="11">
        <v>0</v>
      </c>
      <c r="ED75" s="11">
        <v>0</v>
      </c>
      <c r="EE75" s="11">
        <v>0</v>
      </c>
      <c r="EF75" s="11">
        <v>0</v>
      </c>
      <c r="EG75" s="11">
        <v>0</v>
      </c>
      <c r="EH75" s="11">
        <v>0</v>
      </c>
      <c r="EI75" s="11">
        <f t="shared" si="15"/>
        <v>309</v>
      </c>
      <c r="EK75" s="234" t="s">
        <v>5</v>
      </c>
      <c r="EL75" s="11">
        <v>530</v>
      </c>
      <c r="EM75" s="11">
        <v>199</v>
      </c>
      <c r="EN75" s="11">
        <v>3492</v>
      </c>
      <c r="EO75" s="11">
        <v>302</v>
      </c>
      <c r="EP75" s="11">
        <v>971</v>
      </c>
      <c r="EQ75" s="11">
        <v>874</v>
      </c>
      <c r="ER75" s="11">
        <v>150</v>
      </c>
      <c r="ES75" s="11">
        <v>551</v>
      </c>
      <c r="ET75" s="11">
        <v>839</v>
      </c>
      <c r="EU75" s="11">
        <v>0</v>
      </c>
      <c r="EV75" s="11">
        <v>0</v>
      </c>
      <c r="EW75" s="11">
        <v>0</v>
      </c>
      <c r="EX75" s="11">
        <v>0</v>
      </c>
      <c r="EY75" s="11">
        <v>0</v>
      </c>
      <c r="EZ75" s="11">
        <v>0</v>
      </c>
      <c r="FA75" s="11">
        <v>0</v>
      </c>
      <c r="FB75" s="11">
        <v>0</v>
      </c>
      <c r="FC75" s="11">
        <v>0</v>
      </c>
      <c r="FD75" s="11">
        <v>0</v>
      </c>
      <c r="FE75" s="11">
        <v>0</v>
      </c>
      <c r="FF75" s="11">
        <v>0</v>
      </c>
      <c r="FG75" s="11">
        <v>0</v>
      </c>
      <c r="FH75" s="11">
        <v>0</v>
      </c>
      <c r="FI75" s="11">
        <v>39</v>
      </c>
      <c r="FJ75" s="11">
        <v>0</v>
      </c>
      <c r="FK75" s="11">
        <f t="shared" si="16"/>
        <v>7947</v>
      </c>
      <c r="FM75" s="234" t="s">
        <v>5</v>
      </c>
      <c r="FN75" s="11">
        <v>488</v>
      </c>
      <c r="FO75" s="11">
        <v>234</v>
      </c>
      <c r="FP75" s="11">
        <v>3629</v>
      </c>
      <c r="FQ75" s="11">
        <v>332</v>
      </c>
      <c r="FR75" s="11">
        <v>973</v>
      </c>
      <c r="FS75" s="11">
        <v>824</v>
      </c>
      <c r="FT75" s="11">
        <v>133</v>
      </c>
      <c r="FU75" s="11">
        <v>533</v>
      </c>
      <c r="FV75" s="11">
        <v>966</v>
      </c>
      <c r="FW75" s="11">
        <v>0</v>
      </c>
      <c r="FX75" s="11">
        <v>0</v>
      </c>
      <c r="FY75" s="11">
        <v>0</v>
      </c>
      <c r="FZ75" s="11">
        <v>0</v>
      </c>
      <c r="GA75" s="11">
        <v>0</v>
      </c>
      <c r="GB75" s="11">
        <v>0</v>
      </c>
      <c r="GC75" s="11">
        <v>0</v>
      </c>
      <c r="GD75" s="11">
        <v>0</v>
      </c>
      <c r="GE75" s="11">
        <v>0</v>
      </c>
      <c r="GF75" s="11">
        <v>0</v>
      </c>
      <c r="GG75" s="11">
        <v>0</v>
      </c>
      <c r="GH75" s="11">
        <v>0</v>
      </c>
      <c r="GI75" s="11">
        <v>0</v>
      </c>
      <c r="GJ75" s="11">
        <v>0</v>
      </c>
      <c r="GK75" s="11">
        <v>0</v>
      </c>
      <c r="GL75" s="11">
        <v>0</v>
      </c>
      <c r="GM75" s="11">
        <f t="shared" si="17"/>
        <v>8112</v>
      </c>
      <c r="GP75" s="234" t="s">
        <v>5</v>
      </c>
      <c r="GQ75" s="11">
        <v>450</v>
      </c>
      <c r="GR75" s="11">
        <v>219</v>
      </c>
      <c r="GS75" s="11">
        <v>3525</v>
      </c>
      <c r="GT75" s="11">
        <v>398</v>
      </c>
      <c r="GU75" s="11">
        <v>1075</v>
      </c>
      <c r="GV75" s="11">
        <v>880</v>
      </c>
      <c r="GW75" s="11">
        <v>144</v>
      </c>
      <c r="GX75" s="11">
        <v>566</v>
      </c>
      <c r="GY75" s="11">
        <v>1097</v>
      </c>
      <c r="GZ75" s="11">
        <v>0</v>
      </c>
      <c r="HA75" s="11">
        <v>0</v>
      </c>
      <c r="HB75" s="11">
        <v>0</v>
      </c>
      <c r="HC75" s="11">
        <v>0</v>
      </c>
      <c r="HD75" s="11">
        <v>0</v>
      </c>
      <c r="HE75" s="11">
        <v>0</v>
      </c>
      <c r="HF75" s="11">
        <v>0</v>
      </c>
      <c r="HG75" s="11">
        <v>0</v>
      </c>
      <c r="HH75" s="11">
        <v>0</v>
      </c>
      <c r="HI75" s="11">
        <v>0</v>
      </c>
      <c r="HJ75" s="11">
        <v>0</v>
      </c>
      <c r="HK75" s="11">
        <v>0</v>
      </c>
      <c r="HL75" s="11">
        <v>0</v>
      </c>
      <c r="HM75" s="11">
        <v>0</v>
      </c>
      <c r="HN75" s="11">
        <v>0</v>
      </c>
      <c r="HO75" s="11">
        <f t="shared" si="18"/>
        <v>8354</v>
      </c>
      <c r="HQ75" s="234" t="s">
        <v>7</v>
      </c>
      <c r="HR75" s="11">
        <v>0</v>
      </c>
      <c r="HS75" s="11">
        <v>215</v>
      </c>
      <c r="HT75" s="11">
        <v>37</v>
      </c>
      <c r="HU75" s="11">
        <v>0</v>
      </c>
      <c r="HV75" s="11">
        <v>0</v>
      </c>
      <c r="HW75" s="11">
        <v>0</v>
      </c>
      <c r="HX75" s="11">
        <v>0</v>
      </c>
      <c r="HY75" s="11">
        <v>0</v>
      </c>
      <c r="HZ75" s="11">
        <v>0</v>
      </c>
      <c r="IA75" s="11">
        <v>0</v>
      </c>
      <c r="IB75" s="11">
        <v>0</v>
      </c>
      <c r="IC75" s="11">
        <v>0</v>
      </c>
      <c r="ID75" s="11">
        <v>0</v>
      </c>
      <c r="IE75" s="11">
        <v>0</v>
      </c>
      <c r="IF75" s="11">
        <v>0</v>
      </c>
      <c r="IG75" s="11">
        <v>0</v>
      </c>
      <c r="IH75" s="11">
        <v>0</v>
      </c>
      <c r="II75" s="11">
        <v>0</v>
      </c>
      <c r="IJ75" s="11">
        <v>0</v>
      </c>
      <c r="IK75" s="11">
        <v>0</v>
      </c>
      <c r="IL75" s="11">
        <v>0</v>
      </c>
      <c r="IM75" s="11">
        <v>0</v>
      </c>
      <c r="IN75" s="11">
        <v>0</v>
      </c>
      <c r="IO75" s="11">
        <v>0</v>
      </c>
      <c r="IP75" s="11">
        <v>0</v>
      </c>
      <c r="IQ75" s="11">
        <f t="shared" si="19"/>
        <v>252</v>
      </c>
      <c r="IV75" s="234" t="s">
        <v>7</v>
      </c>
      <c r="IW75" s="11">
        <v>3</v>
      </c>
      <c r="IX75" s="11">
        <v>2342</v>
      </c>
      <c r="IY75" s="11">
        <v>455</v>
      </c>
      <c r="IZ75" s="11">
        <v>0</v>
      </c>
      <c r="JA75" s="11">
        <v>0</v>
      </c>
      <c r="JB75" s="11">
        <v>0</v>
      </c>
      <c r="JC75" s="11">
        <v>0</v>
      </c>
      <c r="JD75" s="11">
        <v>0</v>
      </c>
      <c r="JE75" s="11">
        <v>0</v>
      </c>
      <c r="JF75" s="11">
        <v>0</v>
      </c>
      <c r="JG75" s="11">
        <v>0</v>
      </c>
      <c r="JH75" s="11">
        <v>0</v>
      </c>
      <c r="JI75" s="11">
        <v>0</v>
      </c>
      <c r="JJ75" s="11">
        <v>2</v>
      </c>
      <c r="JK75" s="11">
        <v>1</v>
      </c>
      <c r="JL75" s="11">
        <v>0</v>
      </c>
      <c r="JM75" s="11">
        <v>0</v>
      </c>
      <c r="JN75" s="11">
        <v>0</v>
      </c>
      <c r="JO75" s="11">
        <v>0</v>
      </c>
      <c r="JP75" s="11">
        <v>0</v>
      </c>
      <c r="JQ75" s="11">
        <v>2</v>
      </c>
      <c r="JR75" s="11">
        <v>0</v>
      </c>
      <c r="JS75" s="11">
        <v>0</v>
      </c>
      <c r="JT75" s="11">
        <v>0</v>
      </c>
      <c r="JU75" s="11">
        <v>0</v>
      </c>
      <c r="JV75" s="11">
        <v>0</v>
      </c>
      <c r="JW75" s="11">
        <f t="shared" si="20"/>
        <v>2805</v>
      </c>
    </row>
    <row r="76" spans="1:283" x14ac:dyDescent="0.25">
      <c r="A76" s="234" t="s">
        <v>8</v>
      </c>
      <c r="B76" s="11">
        <v>37</v>
      </c>
      <c r="C76" s="11">
        <v>13</v>
      </c>
      <c r="D76" s="11">
        <v>342</v>
      </c>
      <c r="E76" s="11">
        <v>1</v>
      </c>
      <c r="F76" s="11">
        <v>44</v>
      </c>
      <c r="G76" s="11">
        <v>50</v>
      </c>
      <c r="H76" s="11">
        <v>4</v>
      </c>
      <c r="I76" s="11">
        <v>63</v>
      </c>
      <c r="J76" s="11">
        <v>33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233">
        <f t="shared" si="12"/>
        <v>587</v>
      </c>
      <c r="AC76" s="234" t="s">
        <v>8</v>
      </c>
      <c r="AD76" s="11">
        <v>33</v>
      </c>
      <c r="AE76" s="11">
        <v>17</v>
      </c>
      <c r="AF76" s="11">
        <v>434</v>
      </c>
      <c r="AG76" s="11">
        <v>4</v>
      </c>
      <c r="AH76" s="11">
        <v>42</v>
      </c>
      <c r="AI76" s="11">
        <v>32</v>
      </c>
      <c r="AJ76" s="11">
        <v>4</v>
      </c>
      <c r="AK76" s="11">
        <v>61</v>
      </c>
      <c r="AL76" s="11">
        <v>21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648</v>
      </c>
      <c r="BE76" s="234" t="s">
        <v>8</v>
      </c>
      <c r="BF76" s="11">
        <v>73</v>
      </c>
      <c r="BG76" s="11">
        <v>15</v>
      </c>
      <c r="BH76" s="11">
        <v>353</v>
      </c>
      <c r="BI76" s="11">
        <v>5</v>
      </c>
      <c r="BJ76" s="11">
        <v>48</v>
      </c>
      <c r="BK76" s="11">
        <v>43</v>
      </c>
      <c r="BL76" s="11">
        <v>3</v>
      </c>
      <c r="BM76" s="11">
        <v>66</v>
      </c>
      <c r="BN76" s="11">
        <v>22</v>
      </c>
      <c r="BO76" s="11">
        <v>0</v>
      </c>
      <c r="BP76" s="11">
        <v>2</v>
      </c>
      <c r="BQ76" s="11">
        <v>0</v>
      </c>
      <c r="BR76" s="11">
        <v>1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0</v>
      </c>
      <c r="CC76" s="11">
        <v>0</v>
      </c>
      <c r="CD76" s="11">
        <v>0</v>
      </c>
      <c r="CE76" s="11">
        <f t="shared" si="13"/>
        <v>631</v>
      </c>
      <c r="CG76" s="234" t="s">
        <v>8</v>
      </c>
      <c r="CH76" s="11">
        <v>42</v>
      </c>
      <c r="CI76" s="11">
        <v>17</v>
      </c>
      <c r="CJ76" s="11">
        <v>362</v>
      </c>
      <c r="CK76" s="11">
        <v>5</v>
      </c>
      <c r="CL76" s="11">
        <v>27</v>
      </c>
      <c r="CM76" s="11">
        <v>33</v>
      </c>
      <c r="CN76" s="11">
        <v>6</v>
      </c>
      <c r="CO76" s="11">
        <v>64</v>
      </c>
      <c r="CP76" s="11">
        <v>25</v>
      </c>
      <c r="CQ76" s="11">
        <v>0</v>
      </c>
      <c r="CR76" s="11">
        <v>1</v>
      </c>
      <c r="CS76" s="11">
        <v>0</v>
      </c>
      <c r="CT76" s="11">
        <v>0</v>
      </c>
      <c r="CU76" s="11">
        <v>0</v>
      </c>
      <c r="CV76" s="11">
        <v>0</v>
      </c>
      <c r="CW76" s="11">
        <v>0</v>
      </c>
      <c r="CX76" s="11">
        <v>0</v>
      </c>
      <c r="CY76" s="11">
        <v>0</v>
      </c>
      <c r="CZ76" s="11">
        <v>0</v>
      </c>
      <c r="DA76" s="11">
        <v>0</v>
      </c>
      <c r="DB76" s="11">
        <v>0</v>
      </c>
      <c r="DC76" s="11">
        <v>0</v>
      </c>
      <c r="DD76" s="11">
        <v>0</v>
      </c>
      <c r="DE76" s="11">
        <v>0</v>
      </c>
      <c r="DF76" s="11">
        <v>0</v>
      </c>
      <c r="DG76" s="11">
        <f t="shared" si="14"/>
        <v>582</v>
      </c>
      <c r="DI76" s="234" t="s">
        <v>8</v>
      </c>
      <c r="DJ76" s="11">
        <v>31</v>
      </c>
      <c r="DK76" s="11">
        <v>14</v>
      </c>
      <c r="DL76" s="11">
        <v>373</v>
      </c>
      <c r="DM76" s="11">
        <v>0</v>
      </c>
      <c r="DN76" s="11">
        <v>42</v>
      </c>
      <c r="DO76" s="11">
        <v>27</v>
      </c>
      <c r="DP76" s="11">
        <v>7</v>
      </c>
      <c r="DQ76" s="11">
        <v>46</v>
      </c>
      <c r="DR76" s="11">
        <v>23</v>
      </c>
      <c r="DS76" s="11">
        <v>0</v>
      </c>
      <c r="DT76" s="11">
        <v>2</v>
      </c>
      <c r="DU76" s="11">
        <v>1</v>
      </c>
      <c r="DV76" s="11">
        <v>0</v>
      </c>
      <c r="DW76" s="11">
        <v>0</v>
      </c>
      <c r="DX76" s="11">
        <v>0</v>
      </c>
      <c r="DY76" s="11">
        <v>0</v>
      </c>
      <c r="DZ76" s="11">
        <v>0</v>
      </c>
      <c r="EA76" s="11">
        <v>0</v>
      </c>
      <c r="EB76" s="11">
        <v>0</v>
      </c>
      <c r="EC76" s="11">
        <v>0</v>
      </c>
      <c r="ED76" s="11">
        <v>0</v>
      </c>
      <c r="EE76" s="11">
        <v>0</v>
      </c>
      <c r="EF76" s="11">
        <v>0</v>
      </c>
      <c r="EG76" s="11">
        <v>2</v>
      </c>
      <c r="EH76" s="11">
        <v>0</v>
      </c>
      <c r="EI76" s="11">
        <f t="shared" si="15"/>
        <v>568</v>
      </c>
      <c r="EK76" s="234" t="s">
        <v>134</v>
      </c>
      <c r="EL76" s="11">
        <v>0</v>
      </c>
      <c r="EM76" s="11">
        <v>0</v>
      </c>
      <c r="EN76" s="11">
        <v>0</v>
      </c>
      <c r="EO76" s="11">
        <v>0</v>
      </c>
      <c r="EP76" s="11">
        <v>0</v>
      </c>
      <c r="EQ76" s="11">
        <v>0</v>
      </c>
      <c r="ER76" s="11">
        <v>0</v>
      </c>
      <c r="ES76" s="11">
        <v>0</v>
      </c>
      <c r="ET76" s="11">
        <v>0</v>
      </c>
      <c r="EU76" s="11">
        <v>152</v>
      </c>
      <c r="EV76" s="11">
        <v>3471</v>
      </c>
      <c r="EW76" s="11">
        <v>26</v>
      </c>
      <c r="EX76" s="11">
        <v>2343</v>
      </c>
      <c r="EY76" s="11">
        <v>27</v>
      </c>
      <c r="EZ76" s="11">
        <v>0</v>
      </c>
      <c r="FA76" s="11">
        <v>1</v>
      </c>
      <c r="FB76" s="11">
        <v>0</v>
      </c>
      <c r="FC76" s="11">
        <v>0</v>
      </c>
      <c r="FD76" s="11">
        <v>10</v>
      </c>
      <c r="FE76" s="11">
        <v>0</v>
      </c>
      <c r="FF76" s="11">
        <v>0</v>
      </c>
      <c r="FG76" s="11">
        <v>0</v>
      </c>
      <c r="FH76" s="11">
        <v>0</v>
      </c>
      <c r="FI76" s="11">
        <v>15</v>
      </c>
      <c r="FJ76" s="11">
        <v>0</v>
      </c>
      <c r="FK76" s="11">
        <f t="shared" si="16"/>
        <v>6045</v>
      </c>
      <c r="FM76" s="234" t="s">
        <v>134</v>
      </c>
      <c r="FN76" s="11">
        <v>0</v>
      </c>
      <c r="FO76" s="11">
        <v>0</v>
      </c>
      <c r="FP76" s="11">
        <v>0</v>
      </c>
      <c r="FQ76" s="11">
        <v>1</v>
      </c>
      <c r="FR76" s="11">
        <v>0</v>
      </c>
      <c r="FS76" s="11">
        <v>0</v>
      </c>
      <c r="FT76" s="11">
        <v>0</v>
      </c>
      <c r="FU76" s="11">
        <v>0</v>
      </c>
      <c r="FV76" s="11">
        <v>0</v>
      </c>
      <c r="FW76" s="11">
        <v>194</v>
      </c>
      <c r="FX76" s="11">
        <v>4095</v>
      </c>
      <c r="FY76" s="11">
        <v>0</v>
      </c>
      <c r="FZ76" s="11">
        <v>20</v>
      </c>
      <c r="GA76" s="11">
        <v>2496</v>
      </c>
      <c r="GB76" s="11">
        <v>38</v>
      </c>
      <c r="GC76" s="11">
        <v>0</v>
      </c>
      <c r="GD76" s="11">
        <v>1</v>
      </c>
      <c r="GE76" s="11">
        <v>0</v>
      </c>
      <c r="GF76" s="11">
        <v>0</v>
      </c>
      <c r="GG76" s="11">
        <v>6</v>
      </c>
      <c r="GH76" s="11">
        <v>0</v>
      </c>
      <c r="GI76" s="11">
        <v>0</v>
      </c>
      <c r="GJ76" s="11">
        <v>0</v>
      </c>
      <c r="GK76" s="11">
        <v>0</v>
      </c>
      <c r="GL76" s="11">
        <v>0</v>
      </c>
      <c r="GM76" s="11">
        <f t="shared" si="17"/>
        <v>6851</v>
      </c>
      <c r="GP76" s="234" t="s">
        <v>134</v>
      </c>
      <c r="GQ76" s="11">
        <v>0</v>
      </c>
      <c r="GR76" s="11">
        <v>0</v>
      </c>
      <c r="GS76" s="11">
        <v>0</v>
      </c>
      <c r="GT76" s="11">
        <v>0</v>
      </c>
      <c r="GU76" s="11">
        <v>0</v>
      </c>
      <c r="GV76" s="11">
        <v>0</v>
      </c>
      <c r="GW76" s="11">
        <v>0</v>
      </c>
      <c r="GX76" s="11">
        <v>0</v>
      </c>
      <c r="GY76" s="11">
        <v>4</v>
      </c>
      <c r="GZ76" s="11">
        <v>189</v>
      </c>
      <c r="HA76" s="11">
        <v>4227</v>
      </c>
      <c r="HB76" s="11">
        <v>0</v>
      </c>
      <c r="HC76" s="11">
        <v>28</v>
      </c>
      <c r="HD76" s="11">
        <v>2342</v>
      </c>
      <c r="HE76" s="11">
        <v>22</v>
      </c>
      <c r="HF76" s="11">
        <v>0</v>
      </c>
      <c r="HG76" s="11">
        <v>0</v>
      </c>
      <c r="HH76" s="11">
        <v>0</v>
      </c>
      <c r="HI76" s="11">
        <v>0</v>
      </c>
      <c r="HJ76" s="11">
        <v>0</v>
      </c>
      <c r="HK76" s="11">
        <v>0</v>
      </c>
      <c r="HL76" s="11">
        <v>0</v>
      </c>
      <c r="HM76" s="11">
        <v>0</v>
      </c>
      <c r="HN76" s="11">
        <v>0</v>
      </c>
      <c r="HO76" s="11">
        <f t="shared" si="18"/>
        <v>6812</v>
      </c>
      <c r="HQ76" s="234" t="s">
        <v>8</v>
      </c>
      <c r="HR76" s="11">
        <v>42</v>
      </c>
      <c r="HS76" s="11">
        <v>31</v>
      </c>
      <c r="HT76" s="11">
        <v>365</v>
      </c>
      <c r="HU76" s="11">
        <v>3</v>
      </c>
      <c r="HV76" s="11">
        <v>40</v>
      </c>
      <c r="HW76" s="11">
        <v>57</v>
      </c>
      <c r="HX76" s="11">
        <v>3</v>
      </c>
      <c r="HY76" s="11">
        <v>69</v>
      </c>
      <c r="HZ76" s="11">
        <v>26</v>
      </c>
      <c r="IA76" s="11">
        <v>0</v>
      </c>
      <c r="IB76" s="11">
        <v>2</v>
      </c>
      <c r="IC76" s="11">
        <v>0</v>
      </c>
      <c r="ID76" s="11">
        <v>0</v>
      </c>
      <c r="IE76" s="11">
        <v>0</v>
      </c>
      <c r="IF76" s="11">
        <v>0</v>
      </c>
      <c r="IG76" s="11">
        <v>0</v>
      </c>
      <c r="IH76" s="11">
        <v>0</v>
      </c>
      <c r="II76" s="11">
        <v>0</v>
      </c>
      <c r="IJ76" s="11">
        <v>0</v>
      </c>
      <c r="IK76" s="11">
        <v>0</v>
      </c>
      <c r="IL76" s="11">
        <v>0</v>
      </c>
      <c r="IM76" s="11">
        <v>0</v>
      </c>
      <c r="IN76" s="11">
        <v>0</v>
      </c>
      <c r="IO76" s="11">
        <v>0</v>
      </c>
      <c r="IP76" s="11">
        <v>0</v>
      </c>
      <c r="IQ76" s="11">
        <f t="shared" si="19"/>
        <v>638</v>
      </c>
      <c r="IV76" s="234" t="s">
        <v>8</v>
      </c>
      <c r="IW76" s="11">
        <v>419</v>
      </c>
      <c r="IX76" s="11">
        <v>160</v>
      </c>
      <c r="IY76" s="11">
        <v>3934</v>
      </c>
      <c r="IZ76" s="11">
        <v>49</v>
      </c>
      <c r="JA76" s="11">
        <v>418</v>
      </c>
      <c r="JB76" s="11">
        <v>352</v>
      </c>
      <c r="JC76" s="11">
        <v>43</v>
      </c>
      <c r="JD76" s="11">
        <v>564</v>
      </c>
      <c r="JE76" s="11">
        <v>255</v>
      </c>
      <c r="JF76" s="11">
        <v>38</v>
      </c>
      <c r="JG76" s="11">
        <v>0</v>
      </c>
      <c r="JH76" s="11">
        <v>33</v>
      </c>
      <c r="JI76" s="11">
        <v>0</v>
      </c>
      <c r="JJ76" s="11">
        <v>2</v>
      </c>
      <c r="JK76" s="11">
        <v>0</v>
      </c>
      <c r="JL76" s="11">
        <v>0</v>
      </c>
      <c r="JM76" s="11">
        <v>0</v>
      </c>
      <c r="JN76" s="11">
        <v>2</v>
      </c>
      <c r="JO76" s="11">
        <v>0</v>
      </c>
      <c r="JP76" s="11">
        <v>0</v>
      </c>
      <c r="JQ76" s="11">
        <v>0</v>
      </c>
      <c r="JR76" s="11">
        <v>0</v>
      </c>
      <c r="JS76" s="11">
        <v>0</v>
      </c>
      <c r="JT76" s="11">
        <v>0</v>
      </c>
      <c r="JU76" s="11">
        <v>0</v>
      </c>
      <c r="JV76" s="11">
        <v>0</v>
      </c>
      <c r="JW76" s="11">
        <f t="shared" si="20"/>
        <v>6269</v>
      </c>
    </row>
    <row r="77" spans="1:283" x14ac:dyDescent="0.25">
      <c r="A77" s="234" t="s">
        <v>134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1</v>
      </c>
      <c r="L77" s="11">
        <v>1040</v>
      </c>
      <c r="M77" s="11">
        <v>29</v>
      </c>
      <c r="N77" s="11">
        <v>2034</v>
      </c>
      <c r="O77" s="11">
        <v>4</v>
      </c>
      <c r="P77" s="11">
        <v>0</v>
      </c>
      <c r="Q77" s="11">
        <v>0</v>
      </c>
      <c r="R77" s="11">
        <v>0</v>
      </c>
      <c r="S77" s="11">
        <v>0</v>
      </c>
      <c r="T77" s="11">
        <v>22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233">
        <f t="shared" si="12"/>
        <v>3130</v>
      </c>
      <c r="AC77" s="234" t="s">
        <v>134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18</v>
      </c>
      <c r="AN77" s="11">
        <v>1790</v>
      </c>
      <c r="AO77" s="11">
        <v>0</v>
      </c>
      <c r="AP77" s="11">
        <v>12</v>
      </c>
      <c r="AQ77" s="11">
        <v>2224</v>
      </c>
      <c r="AR77" s="11">
        <v>2</v>
      </c>
      <c r="AS77" s="11">
        <v>0</v>
      </c>
      <c r="AT77" s="11">
        <v>0</v>
      </c>
      <c r="AU77" s="11">
        <v>0</v>
      </c>
      <c r="AV77" s="11">
        <v>0</v>
      </c>
      <c r="AW77" s="11">
        <v>7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4053</v>
      </c>
      <c r="BE77" s="234" t="s">
        <v>134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48</v>
      </c>
      <c r="BP77" s="11">
        <v>2931</v>
      </c>
      <c r="BQ77" s="11">
        <v>0</v>
      </c>
      <c r="BR77" s="11">
        <v>27</v>
      </c>
      <c r="BS77" s="11">
        <v>2644</v>
      </c>
      <c r="BT77" s="11">
        <v>6</v>
      </c>
      <c r="BU77" s="11">
        <v>0</v>
      </c>
      <c r="BV77" s="11">
        <v>0</v>
      </c>
      <c r="BW77" s="11">
        <v>0</v>
      </c>
      <c r="BX77" s="11">
        <v>0</v>
      </c>
      <c r="BY77" s="11">
        <v>26</v>
      </c>
      <c r="BZ77" s="11">
        <v>0</v>
      </c>
      <c r="CA77" s="11">
        <v>0</v>
      </c>
      <c r="CB77" s="11">
        <v>0</v>
      </c>
      <c r="CC77" s="11">
        <v>0</v>
      </c>
      <c r="CD77" s="11">
        <v>0</v>
      </c>
      <c r="CE77" s="11">
        <f t="shared" si="13"/>
        <v>5682</v>
      </c>
      <c r="CG77" s="234" t="s">
        <v>134</v>
      </c>
      <c r="CH77" s="11">
        <v>0</v>
      </c>
      <c r="CI77" s="11">
        <v>0</v>
      </c>
      <c r="CJ77" s="11">
        <v>0</v>
      </c>
      <c r="CK77" s="11">
        <v>0</v>
      </c>
      <c r="CL77" s="11">
        <v>0</v>
      </c>
      <c r="CM77" s="11">
        <v>0</v>
      </c>
      <c r="CN77" s="11">
        <v>0</v>
      </c>
      <c r="CO77" s="11">
        <v>0</v>
      </c>
      <c r="CP77" s="11">
        <v>0</v>
      </c>
      <c r="CQ77" s="11">
        <v>110</v>
      </c>
      <c r="CR77" s="11">
        <v>2823</v>
      </c>
      <c r="CS77" s="11">
        <v>0</v>
      </c>
      <c r="CT77" s="11">
        <v>17</v>
      </c>
      <c r="CU77" s="11">
        <v>2610</v>
      </c>
      <c r="CV77" s="11">
        <v>16</v>
      </c>
      <c r="CW77" s="11">
        <v>0</v>
      </c>
      <c r="CX77" s="11">
        <v>0</v>
      </c>
      <c r="CY77" s="11">
        <v>0</v>
      </c>
      <c r="CZ77" s="11">
        <v>0</v>
      </c>
      <c r="DA77" s="11">
        <v>4</v>
      </c>
      <c r="DB77" s="11">
        <v>0</v>
      </c>
      <c r="DC77" s="11">
        <v>0</v>
      </c>
      <c r="DD77" s="11">
        <v>0</v>
      </c>
      <c r="DE77" s="11">
        <v>0</v>
      </c>
      <c r="DF77" s="11">
        <v>0</v>
      </c>
      <c r="DG77" s="11">
        <f t="shared" si="14"/>
        <v>5580</v>
      </c>
      <c r="DI77" s="234" t="s">
        <v>134</v>
      </c>
      <c r="DJ77" s="11">
        <v>0</v>
      </c>
      <c r="DK77" s="11">
        <v>0</v>
      </c>
      <c r="DL77" s="11">
        <v>0</v>
      </c>
      <c r="DM77" s="11">
        <v>0</v>
      </c>
      <c r="DN77" s="11">
        <v>0</v>
      </c>
      <c r="DO77" s="11">
        <v>0</v>
      </c>
      <c r="DP77" s="11">
        <v>0</v>
      </c>
      <c r="DQ77" s="11">
        <v>0</v>
      </c>
      <c r="DR77" s="11">
        <v>0</v>
      </c>
      <c r="DS77" s="11">
        <v>241</v>
      </c>
      <c r="DT77" s="11">
        <v>3463</v>
      </c>
      <c r="DU77" s="11">
        <v>20</v>
      </c>
      <c r="DV77" s="11">
        <v>2527</v>
      </c>
      <c r="DW77" s="11">
        <v>23</v>
      </c>
      <c r="DX77" s="11">
        <v>0</v>
      </c>
      <c r="DY77" s="11">
        <v>0</v>
      </c>
      <c r="DZ77" s="11">
        <v>0</v>
      </c>
      <c r="EA77" s="11">
        <v>0</v>
      </c>
      <c r="EB77" s="11">
        <v>10</v>
      </c>
      <c r="EC77" s="11">
        <v>0</v>
      </c>
      <c r="ED77" s="11">
        <v>0</v>
      </c>
      <c r="EE77" s="11">
        <v>0</v>
      </c>
      <c r="EF77" s="11">
        <v>0</v>
      </c>
      <c r="EG77" s="11">
        <v>16</v>
      </c>
      <c r="EH77" s="11">
        <v>0</v>
      </c>
      <c r="EI77" s="11">
        <f t="shared" si="15"/>
        <v>6300</v>
      </c>
      <c r="EK77" s="234" t="s">
        <v>9</v>
      </c>
      <c r="EL77" s="11">
        <v>8</v>
      </c>
      <c r="EM77" s="11">
        <v>688</v>
      </c>
      <c r="EN77" s="11">
        <v>132</v>
      </c>
      <c r="EO77" s="11">
        <v>266</v>
      </c>
      <c r="EP77" s="11">
        <v>335</v>
      </c>
      <c r="EQ77" s="11">
        <v>550</v>
      </c>
      <c r="ER77" s="11">
        <v>134</v>
      </c>
      <c r="ES77" s="11">
        <v>512</v>
      </c>
      <c r="ET77" s="11">
        <v>1187</v>
      </c>
      <c r="EU77" s="11">
        <v>0</v>
      </c>
      <c r="EV77" s="11">
        <v>0</v>
      </c>
      <c r="EW77" s="11">
        <v>0</v>
      </c>
      <c r="EX77" s="11">
        <v>0</v>
      </c>
      <c r="EY77" s="11">
        <v>0</v>
      </c>
      <c r="EZ77" s="11">
        <v>0</v>
      </c>
      <c r="FA77" s="11">
        <v>0</v>
      </c>
      <c r="FB77" s="11">
        <v>0</v>
      </c>
      <c r="FC77" s="11">
        <v>0</v>
      </c>
      <c r="FD77" s="11">
        <v>0</v>
      </c>
      <c r="FE77" s="11">
        <v>0</v>
      </c>
      <c r="FF77" s="11">
        <v>0</v>
      </c>
      <c r="FG77" s="11">
        <v>0</v>
      </c>
      <c r="FH77" s="11">
        <v>0</v>
      </c>
      <c r="FI77" s="11">
        <v>0</v>
      </c>
      <c r="FJ77" s="11">
        <v>0</v>
      </c>
      <c r="FK77" s="11">
        <f t="shared" si="16"/>
        <v>3812</v>
      </c>
      <c r="FM77" s="234" t="s">
        <v>9</v>
      </c>
      <c r="FN77" s="11">
        <v>7</v>
      </c>
      <c r="FO77" s="11">
        <v>715</v>
      </c>
      <c r="FP77" s="11">
        <v>173</v>
      </c>
      <c r="FQ77" s="11">
        <v>239</v>
      </c>
      <c r="FR77" s="11">
        <v>386</v>
      </c>
      <c r="FS77" s="11">
        <v>585</v>
      </c>
      <c r="FT77" s="11">
        <v>180</v>
      </c>
      <c r="FU77" s="11">
        <v>554</v>
      </c>
      <c r="FV77" s="11">
        <v>1305</v>
      </c>
      <c r="FW77" s="11">
        <v>0</v>
      </c>
      <c r="FX77" s="11">
        <v>0</v>
      </c>
      <c r="FY77" s="11">
        <v>0</v>
      </c>
      <c r="FZ77" s="11">
        <v>0</v>
      </c>
      <c r="GA77" s="11">
        <v>0</v>
      </c>
      <c r="GB77" s="11">
        <v>0</v>
      </c>
      <c r="GC77" s="11">
        <v>1</v>
      </c>
      <c r="GD77" s="11">
        <v>0</v>
      </c>
      <c r="GE77" s="11">
        <v>0</v>
      </c>
      <c r="GF77" s="11">
        <v>0</v>
      </c>
      <c r="GG77" s="11">
        <v>0</v>
      </c>
      <c r="GH77" s="11">
        <v>0</v>
      </c>
      <c r="GI77" s="11">
        <v>0</v>
      </c>
      <c r="GJ77" s="11">
        <v>0</v>
      </c>
      <c r="GK77" s="11">
        <v>0</v>
      </c>
      <c r="GL77" s="11">
        <v>0</v>
      </c>
      <c r="GM77" s="11">
        <f t="shared" si="17"/>
        <v>4145</v>
      </c>
      <c r="GP77" s="234" t="s">
        <v>12</v>
      </c>
      <c r="GQ77" s="11">
        <v>0</v>
      </c>
      <c r="GR77" s="11">
        <v>0</v>
      </c>
      <c r="GS77" s="11">
        <v>0</v>
      </c>
      <c r="GT77" s="11">
        <v>23</v>
      </c>
      <c r="GU77" s="11">
        <v>0</v>
      </c>
      <c r="GV77" s="11">
        <v>0</v>
      </c>
      <c r="GW77" s="11">
        <v>14</v>
      </c>
      <c r="GX77" s="11">
        <v>0</v>
      </c>
      <c r="GY77" s="11">
        <v>0</v>
      </c>
      <c r="GZ77" s="11">
        <v>0</v>
      </c>
      <c r="HA77" s="11">
        <v>697</v>
      </c>
      <c r="HB77" s="11">
        <v>231</v>
      </c>
      <c r="HC77" s="11">
        <v>3207</v>
      </c>
      <c r="HD77" s="11">
        <v>3</v>
      </c>
      <c r="HE77" s="11">
        <v>0</v>
      </c>
      <c r="HF77" s="11">
        <v>0</v>
      </c>
      <c r="HG77" s="11">
        <v>0</v>
      </c>
      <c r="HH77" s="11">
        <v>0</v>
      </c>
      <c r="HI77" s="11">
        <v>0</v>
      </c>
      <c r="HJ77" s="11">
        <v>0</v>
      </c>
      <c r="HK77" s="11">
        <v>0</v>
      </c>
      <c r="HL77" s="11">
        <v>0</v>
      </c>
      <c r="HM77" s="11">
        <v>0</v>
      </c>
      <c r="HN77" s="11">
        <v>0</v>
      </c>
      <c r="HO77" s="11">
        <f t="shared" si="18"/>
        <v>4175</v>
      </c>
      <c r="HQ77" s="234" t="s">
        <v>134</v>
      </c>
      <c r="HR77" s="11">
        <v>0</v>
      </c>
      <c r="HS77" s="11">
        <v>0</v>
      </c>
      <c r="HT77" s="11">
        <v>0</v>
      </c>
      <c r="HU77" s="11">
        <v>1</v>
      </c>
      <c r="HV77" s="11">
        <v>0</v>
      </c>
      <c r="HW77" s="11">
        <v>0</v>
      </c>
      <c r="HX77" s="11">
        <v>0</v>
      </c>
      <c r="HY77" s="11">
        <v>0</v>
      </c>
      <c r="HZ77" s="11">
        <v>0</v>
      </c>
      <c r="IA77" s="11">
        <v>146</v>
      </c>
      <c r="IB77" s="11">
        <v>3947</v>
      </c>
      <c r="IC77" s="11">
        <v>0</v>
      </c>
      <c r="ID77" s="11">
        <v>31</v>
      </c>
      <c r="IE77" s="11">
        <v>2094</v>
      </c>
      <c r="IF77" s="11">
        <v>19</v>
      </c>
      <c r="IG77" s="11">
        <v>0</v>
      </c>
      <c r="IH77" s="11">
        <v>0</v>
      </c>
      <c r="II77" s="11">
        <v>0</v>
      </c>
      <c r="IJ77" s="11">
        <v>0</v>
      </c>
      <c r="IK77" s="11">
        <v>4</v>
      </c>
      <c r="IL77" s="11">
        <v>0</v>
      </c>
      <c r="IM77" s="11">
        <v>0</v>
      </c>
      <c r="IN77" s="11">
        <v>0</v>
      </c>
      <c r="IO77" s="11">
        <v>0</v>
      </c>
      <c r="IP77" s="11">
        <v>0</v>
      </c>
      <c r="IQ77" s="11">
        <f t="shared" si="19"/>
        <v>6242</v>
      </c>
      <c r="IV77" s="234" t="s">
        <v>134</v>
      </c>
      <c r="IW77" s="11">
        <v>0</v>
      </c>
      <c r="IX77" s="11">
        <v>0</v>
      </c>
      <c r="IY77" s="11">
        <v>0</v>
      </c>
      <c r="IZ77" s="11">
        <v>3</v>
      </c>
      <c r="JA77" s="11">
        <v>0</v>
      </c>
      <c r="JB77" s="11">
        <v>0</v>
      </c>
      <c r="JC77" s="11">
        <v>0</v>
      </c>
      <c r="JD77" s="11">
        <v>0</v>
      </c>
      <c r="JE77" s="11">
        <v>4</v>
      </c>
      <c r="JF77" s="11">
        <v>1</v>
      </c>
      <c r="JG77" s="11">
        <v>1234</v>
      </c>
      <c r="JH77" s="11">
        <v>32044</v>
      </c>
      <c r="JI77" s="11">
        <v>0</v>
      </c>
      <c r="JJ77" s="11">
        <v>253</v>
      </c>
      <c r="JK77" s="11">
        <v>24038</v>
      </c>
      <c r="JL77" s="11">
        <v>189</v>
      </c>
      <c r="JM77" s="11">
        <v>0</v>
      </c>
      <c r="JN77" s="11">
        <v>2</v>
      </c>
      <c r="JO77" s="11">
        <v>0</v>
      </c>
      <c r="JP77" s="11">
        <v>0</v>
      </c>
      <c r="JQ77" s="11">
        <v>113</v>
      </c>
      <c r="JR77" s="11">
        <v>0</v>
      </c>
      <c r="JS77" s="11">
        <v>0</v>
      </c>
      <c r="JT77" s="11">
        <v>0</v>
      </c>
      <c r="JU77" s="11">
        <v>0</v>
      </c>
      <c r="JV77" s="11">
        <v>0</v>
      </c>
      <c r="JW77" s="11">
        <f t="shared" si="20"/>
        <v>57881</v>
      </c>
    </row>
    <row r="78" spans="1:283" x14ac:dyDescent="0.25">
      <c r="A78" s="234" t="s">
        <v>10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1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233">
        <f t="shared" si="12"/>
        <v>1</v>
      </c>
      <c r="AC78" s="234" t="s">
        <v>10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3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3</v>
      </c>
      <c r="BE78" s="234" t="s">
        <v>10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1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f t="shared" si="13"/>
        <v>1</v>
      </c>
      <c r="CG78" s="234" t="s">
        <v>10</v>
      </c>
      <c r="CH78" s="11">
        <v>0</v>
      </c>
      <c r="CI78" s="11">
        <v>0</v>
      </c>
      <c r="CJ78" s="11">
        <v>0</v>
      </c>
      <c r="CK78" s="11">
        <v>1</v>
      </c>
      <c r="CL78" s="11">
        <v>0</v>
      </c>
      <c r="CM78" s="11">
        <v>0</v>
      </c>
      <c r="CN78" s="11">
        <v>0</v>
      </c>
      <c r="CO78" s="11">
        <v>0</v>
      </c>
      <c r="CP78" s="11">
        <v>1</v>
      </c>
      <c r="CQ78" s="11">
        <v>0</v>
      </c>
      <c r="CR78" s="11">
        <v>0</v>
      </c>
      <c r="CS78" s="11">
        <v>0</v>
      </c>
      <c r="CT78" s="11">
        <v>0</v>
      </c>
      <c r="CU78" s="11">
        <v>0</v>
      </c>
      <c r="CV78" s="11">
        <v>0</v>
      </c>
      <c r="CW78" s="11">
        <v>0</v>
      </c>
      <c r="CX78" s="11">
        <v>0</v>
      </c>
      <c r="CY78" s="11">
        <v>0</v>
      </c>
      <c r="CZ78" s="11">
        <v>0</v>
      </c>
      <c r="DA78" s="11">
        <v>2</v>
      </c>
      <c r="DB78" s="11">
        <v>0</v>
      </c>
      <c r="DC78" s="11">
        <v>0</v>
      </c>
      <c r="DD78" s="11">
        <v>0</v>
      </c>
      <c r="DE78" s="11">
        <v>0</v>
      </c>
      <c r="DF78" s="11">
        <v>0</v>
      </c>
      <c r="DG78" s="11">
        <f t="shared" si="14"/>
        <v>4</v>
      </c>
      <c r="DI78" s="234" t="s">
        <v>10</v>
      </c>
      <c r="DJ78" s="11">
        <v>0</v>
      </c>
      <c r="DK78" s="11">
        <v>0</v>
      </c>
      <c r="DL78" s="11">
        <v>0</v>
      </c>
      <c r="DM78" s="11">
        <v>0</v>
      </c>
      <c r="DN78" s="11">
        <v>0</v>
      </c>
      <c r="DO78" s="11">
        <v>0</v>
      </c>
      <c r="DP78" s="11">
        <v>0</v>
      </c>
      <c r="DQ78" s="11">
        <v>0</v>
      </c>
      <c r="DR78" s="11">
        <v>0</v>
      </c>
      <c r="DS78" s="11">
        <v>0</v>
      </c>
      <c r="DT78" s="11">
        <v>0</v>
      </c>
      <c r="DU78" s="11">
        <v>2</v>
      </c>
      <c r="DV78" s="11">
        <v>0</v>
      </c>
      <c r="DW78" s="11">
        <v>0</v>
      </c>
      <c r="DX78" s="11">
        <v>0</v>
      </c>
      <c r="DY78" s="11">
        <v>2</v>
      </c>
      <c r="DZ78" s="11">
        <v>0</v>
      </c>
      <c r="EA78" s="11">
        <v>0</v>
      </c>
      <c r="EB78" s="11">
        <v>7</v>
      </c>
      <c r="EC78" s="11">
        <v>0</v>
      </c>
      <c r="ED78" s="11">
        <v>0</v>
      </c>
      <c r="EE78" s="11">
        <v>0</v>
      </c>
      <c r="EF78" s="11">
        <v>0</v>
      </c>
      <c r="EG78" s="11">
        <v>0</v>
      </c>
      <c r="EH78" s="11">
        <v>0</v>
      </c>
      <c r="EI78" s="11">
        <f t="shared" si="15"/>
        <v>11</v>
      </c>
      <c r="EK78" s="234" t="s">
        <v>11</v>
      </c>
      <c r="EL78" s="11">
        <v>0</v>
      </c>
      <c r="EM78" s="11">
        <v>0</v>
      </c>
      <c r="EN78" s="11">
        <v>0</v>
      </c>
      <c r="EO78" s="11">
        <v>3</v>
      </c>
      <c r="EP78" s="11">
        <v>0</v>
      </c>
      <c r="EQ78" s="11">
        <v>0</v>
      </c>
      <c r="ER78" s="11">
        <v>0</v>
      </c>
      <c r="ES78" s="11">
        <v>0</v>
      </c>
      <c r="ET78" s="11">
        <v>0</v>
      </c>
      <c r="EU78" s="11">
        <v>103</v>
      </c>
      <c r="EV78" s="11">
        <v>0</v>
      </c>
      <c r="EW78" s="11">
        <v>1</v>
      </c>
      <c r="EX78" s="11">
        <v>3269</v>
      </c>
      <c r="EY78" s="11">
        <v>308</v>
      </c>
      <c r="EZ78" s="11">
        <v>0</v>
      </c>
      <c r="FA78" s="11">
        <v>0</v>
      </c>
      <c r="FB78" s="11">
        <v>0</v>
      </c>
      <c r="FC78" s="11">
        <v>0</v>
      </c>
      <c r="FD78" s="11">
        <v>0</v>
      </c>
      <c r="FE78" s="11">
        <v>0</v>
      </c>
      <c r="FF78" s="11">
        <v>0</v>
      </c>
      <c r="FG78" s="11">
        <v>0</v>
      </c>
      <c r="FH78" s="11">
        <v>0</v>
      </c>
      <c r="FI78" s="11">
        <v>40</v>
      </c>
      <c r="FJ78" s="11">
        <v>0</v>
      </c>
      <c r="FK78" s="11">
        <f t="shared" si="16"/>
        <v>3724</v>
      </c>
      <c r="FM78" s="234" t="s">
        <v>12</v>
      </c>
      <c r="FN78" s="11">
        <v>1</v>
      </c>
      <c r="FO78" s="11">
        <v>0</v>
      </c>
      <c r="FP78" s="11">
        <v>0</v>
      </c>
      <c r="FQ78" s="11">
        <v>22</v>
      </c>
      <c r="FR78" s="11">
        <v>0</v>
      </c>
      <c r="FS78" s="11">
        <v>0</v>
      </c>
      <c r="FT78" s="11">
        <v>21</v>
      </c>
      <c r="FU78" s="11">
        <v>0</v>
      </c>
      <c r="FV78" s="11">
        <v>0</v>
      </c>
      <c r="FW78" s="11">
        <v>0</v>
      </c>
      <c r="FX78" s="11">
        <v>548</v>
      </c>
      <c r="FY78" s="11">
        <v>265</v>
      </c>
      <c r="FZ78" s="11">
        <v>2854</v>
      </c>
      <c r="GA78" s="11">
        <v>0</v>
      </c>
      <c r="GB78" s="11">
        <v>0</v>
      </c>
      <c r="GC78" s="11">
        <v>0</v>
      </c>
      <c r="GD78" s="11">
        <v>6</v>
      </c>
      <c r="GE78" s="11">
        <v>0</v>
      </c>
      <c r="GF78" s="11">
        <v>0</v>
      </c>
      <c r="GG78" s="11">
        <v>0</v>
      </c>
      <c r="GH78" s="11">
        <v>0</v>
      </c>
      <c r="GI78" s="11">
        <v>0</v>
      </c>
      <c r="GJ78" s="11">
        <v>0</v>
      </c>
      <c r="GK78" s="11">
        <v>0</v>
      </c>
      <c r="GL78" s="11">
        <v>0</v>
      </c>
      <c r="GM78" s="11">
        <f t="shared" si="17"/>
        <v>3717</v>
      </c>
      <c r="GP78" s="234" t="s">
        <v>11</v>
      </c>
      <c r="GQ78" s="11">
        <v>0</v>
      </c>
      <c r="GR78" s="11">
        <v>0</v>
      </c>
      <c r="GS78" s="11">
        <v>0</v>
      </c>
      <c r="GT78" s="11">
        <v>0</v>
      </c>
      <c r="GU78" s="11">
        <v>0</v>
      </c>
      <c r="GV78" s="11">
        <v>0</v>
      </c>
      <c r="GW78" s="11">
        <v>0</v>
      </c>
      <c r="GX78" s="11">
        <v>0</v>
      </c>
      <c r="GY78" s="11">
        <v>0</v>
      </c>
      <c r="GZ78" s="11">
        <v>122</v>
      </c>
      <c r="HA78" s="11">
        <v>0</v>
      </c>
      <c r="HB78" s="11">
        <v>0</v>
      </c>
      <c r="HC78" s="11">
        <v>0</v>
      </c>
      <c r="HD78" s="11">
        <v>2908</v>
      </c>
      <c r="HE78" s="11">
        <v>245</v>
      </c>
      <c r="HF78" s="11">
        <v>0</v>
      </c>
      <c r="HG78" s="11">
        <v>0</v>
      </c>
      <c r="HH78" s="11">
        <v>0</v>
      </c>
      <c r="HI78" s="11">
        <v>0</v>
      </c>
      <c r="HJ78" s="11">
        <v>0</v>
      </c>
      <c r="HK78" s="11">
        <v>0</v>
      </c>
      <c r="HL78" s="11">
        <v>2</v>
      </c>
      <c r="HM78" s="11">
        <v>0</v>
      </c>
      <c r="HN78" s="11">
        <v>0</v>
      </c>
      <c r="HO78" s="11">
        <f t="shared" si="18"/>
        <v>3277</v>
      </c>
      <c r="HQ78" s="234" t="s">
        <v>10</v>
      </c>
      <c r="HR78" s="11">
        <v>0</v>
      </c>
      <c r="HS78" s="11">
        <v>0</v>
      </c>
      <c r="HT78" s="11">
        <v>0</v>
      </c>
      <c r="HU78" s="11">
        <v>0</v>
      </c>
      <c r="HV78" s="11">
        <v>2</v>
      </c>
      <c r="HW78" s="11">
        <v>0</v>
      </c>
      <c r="HX78" s="11">
        <v>0</v>
      </c>
      <c r="HY78" s="11">
        <v>0</v>
      </c>
      <c r="HZ78" s="11">
        <v>0</v>
      </c>
      <c r="IA78" s="11">
        <v>0</v>
      </c>
      <c r="IB78" s="11">
        <v>0</v>
      </c>
      <c r="IC78" s="11">
        <v>0</v>
      </c>
      <c r="ID78" s="11">
        <v>0</v>
      </c>
      <c r="IE78" s="11">
        <v>0</v>
      </c>
      <c r="IF78" s="11">
        <v>0</v>
      </c>
      <c r="IG78" s="11">
        <v>0</v>
      </c>
      <c r="IH78" s="11">
        <v>0</v>
      </c>
      <c r="II78" s="11">
        <v>0</v>
      </c>
      <c r="IJ78" s="11">
        <v>0</v>
      </c>
      <c r="IK78" s="11">
        <v>2</v>
      </c>
      <c r="IL78" s="11">
        <v>0</v>
      </c>
      <c r="IM78" s="11">
        <v>0</v>
      </c>
      <c r="IN78" s="11">
        <v>0</v>
      </c>
      <c r="IO78" s="11">
        <v>0</v>
      </c>
      <c r="IP78" s="11">
        <v>0</v>
      </c>
      <c r="IQ78" s="11">
        <f t="shared" si="19"/>
        <v>4</v>
      </c>
      <c r="IV78" s="234" t="s">
        <v>10</v>
      </c>
      <c r="IW78" s="11">
        <v>0</v>
      </c>
      <c r="IX78" s="11">
        <v>0</v>
      </c>
      <c r="IY78" s="11">
        <v>0</v>
      </c>
      <c r="IZ78" s="11">
        <v>1</v>
      </c>
      <c r="JA78" s="11">
        <v>3</v>
      </c>
      <c r="JB78" s="11">
        <v>0</v>
      </c>
      <c r="JC78" s="11">
        <v>0</v>
      </c>
      <c r="JD78" s="11">
        <v>0</v>
      </c>
      <c r="JE78" s="11">
        <v>2</v>
      </c>
      <c r="JF78" s="11">
        <v>0</v>
      </c>
      <c r="JG78" s="11">
        <v>0</v>
      </c>
      <c r="JH78" s="11">
        <v>0</v>
      </c>
      <c r="JI78" s="11">
        <v>0</v>
      </c>
      <c r="JJ78" s="11">
        <v>9</v>
      </c>
      <c r="JK78" s="11">
        <v>0</v>
      </c>
      <c r="JL78" s="11">
        <v>0</v>
      </c>
      <c r="JM78" s="11">
        <v>0</v>
      </c>
      <c r="JN78" s="11">
        <v>2</v>
      </c>
      <c r="JO78" s="11">
        <v>0</v>
      </c>
      <c r="JP78" s="11">
        <v>0</v>
      </c>
      <c r="JQ78" s="11">
        <v>20</v>
      </c>
      <c r="JR78" s="11">
        <v>0</v>
      </c>
      <c r="JS78" s="11">
        <v>0</v>
      </c>
      <c r="JT78" s="11">
        <v>0</v>
      </c>
      <c r="JU78" s="11">
        <v>0</v>
      </c>
      <c r="JV78" s="11">
        <v>0</v>
      </c>
      <c r="JW78" s="11">
        <f t="shared" si="20"/>
        <v>37</v>
      </c>
    </row>
    <row r="79" spans="1:283" x14ac:dyDescent="0.25">
      <c r="A79" s="234" t="s">
        <v>13</v>
      </c>
      <c r="B79" s="11">
        <v>47</v>
      </c>
      <c r="C79" s="11">
        <v>14</v>
      </c>
      <c r="D79" s="11">
        <v>192</v>
      </c>
      <c r="E79" s="11">
        <v>22</v>
      </c>
      <c r="F79" s="11">
        <v>85</v>
      </c>
      <c r="G79" s="11">
        <v>98</v>
      </c>
      <c r="H79" s="11">
        <v>19</v>
      </c>
      <c r="I79" s="11">
        <v>43</v>
      </c>
      <c r="J79" s="11">
        <v>109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233">
        <f t="shared" si="12"/>
        <v>629</v>
      </c>
      <c r="AC79" s="234" t="s">
        <v>13</v>
      </c>
      <c r="AD79" s="11">
        <v>43</v>
      </c>
      <c r="AE79" s="11">
        <v>5</v>
      </c>
      <c r="AF79" s="11">
        <v>206</v>
      </c>
      <c r="AG79" s="11">
        <v>16</v>
      </c>
      <c r="AH79" s="11">
        <v>63</v>
      </c>
      <c r="AI79" s="11">
        <v>102</v>
      </c>
      <c r="AJ79" s="11">
        <v>29</v>
      </c>
      <c r="AK79" s="11">
        <v>34</v>
      </c>
      <c r="AL79" s="11">
        <v>87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585</v>
      </c>
      <c r="BE79" s="234" t="s">
        <v>13</v>
      </c>
      <c r="BF79" s="11">
        <v>87</v>
      </c>
      <c r="BG79" s="11">
        <v>12</v>
      </c>
      <c r="BH79" s="11">
        <v>224</v>
      </c>
      <c r="BI79" s="11">
        <v>27</v>
      </c>
      <c r="BJ79" s="11">
        <v>103</v>
      </c>
      <c r="BK79" s="11">
        <v>82</v>
      </c>
      <c r="BL79" s="11">
        <v>24</v>
      </c>
      <c r="BM79" s="11">
        <v>34</v>
      </c>
      <c r="BN79" s="11">
        <v>94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  <c r="BZ79" s="11">
        <v>0</v>
      </c>
      <c r="CA79" s="11">
        <v>0</v>
      </c>
      <c r="CB79" s="11">
        <v>0</v>
      </c>
      <c r="CC79" s="11">
        <v>0</v>
      </c>
      <c r="CD79" s="11">
        <v>0</v>
      </c>
      <c r="CE79" s="11">
        <f t="shared" si="13"/>
        <v>687</v>
      </c>
      <c r="CG79" s="234" t="s">
        <v>13</v>
      </c>
      <c r="CH79" s="11">
        <v>78</v>
      </c>
      <c r="CI79" s="11">
        <v>7</v>
      </c>
      <c r="CJ79" s="11">
        <v>220</v>
      </c>
      <c r="CK79" s="11">
        <v>27</v>
      </c>
      <c r="CL79" s="11">
        <v>89</v>
      </c>
      <c r="CM79" s="11">
        <v>89</v>
      </c>
      <c r="CN79" s="11">
        <v>29</v>
      </c>
      <c r="CO79" s="11">
        <v>42</v>
      </c>
      <c r="CP79" s="11">
        <v>118</v>
      </c>
      <c r="CQ79" s="11">
        <v>0</v>
      </c>
      <c r="CR79" s="11">
        <v>0</v>
      </c>
      <c r="CS79" s="11">
        <v>0</v>
      </c>
      <c r="CT79" s="11">
        <v>0</v>
      </c>
      <c r="CU79" s="11">
        <v>0</v>
      </c>
      <c r="CV79" s="11">
        <v>0</v>
      </c>
      <c r="CW79" s="11">
        <v>0</v>
      </c>
      <c r="CX79" s="11">
        <v>0</v>
      </c>
      <c r="CY79" s="11">
        <v>0</v>
      </c>
      <c r="CZ79" s="11">
        <v>0</v>
      </c>
      <c r="DA79" s="11">
        <v>0</v>
      </c>
      <c r="DB79" s="11">
        <v>0</v>
      </c>
      <c r="DC79" s="11">
        <v>0</v>
      </c>
      <c r="DD79" s="11">
        <v>0</v>
      </c>
      <c r="DE79" s="11">
        <v>0</v>
      </c>
      <c r="DF79" s="11">
        <v>0</v>
      </c>
      <c r="DG79" s="11">
        <f t="shared" si="14"/>
        <v>699</v>
      </c>
      <c r="DI79" s="234" t="s">
        <v>13</v>
      </c>
      <c r="DJ79" s="11">
        <v>68</v>
      </c>
      <c r="DK79" s="11">
        <v>9</v>
      </c>
      <c r="DL79" s="11">
        <v>241</v>
      </c>
      <c r="DM79" s="11">
        <v>21</v>
      </c>
      <c r="DN79" s="11">
        <v>70</v>
      </c>
      <c r="DO79" s="11">
        <v>73</v>
      </c>
      <c r="DP79" s="11">
        <v>40</v>
      </c>
      <c r="DQ79" s="11">
        <v>30</v>
      </c>
      <c r="DR79" s="11">
        <v>111</v>
      </c>
      <c r="DS79" s="11">
        <v>0</v>
      </c>
      <c r="DT79" s="11">
        <v>0</v>
      </c>
      <c r="DU79" s="11">
        <v>0</v>
      </c>
      <c r="DV79" s="11">
        <v>0</v>
      </c>
      <c r="DW79" s="11">
        <v>0</v>
      </c>
      <c r="DX79" s="11">
        <v>0</v>
      </c>
      <c r="DY79" s="11">
        <v>0</v>
      </c>
      <c r="DZ79" s="11">
        <v>0</v>
      </c>
      <c r="EA79" s="11">
        <v>0</v>
      </c>
      <c r="EB79" s="11">
        <v>0</v>
      </c>
      <c r="EC79" s="11">
        <v>0</v>
      </c>
      <c r="ED79" s="11">
        <v>0</v>
      </c>
      <c r="EE79" s="11">
        <v>0</v>
      </c>
      <c r="EF79" s="11">
        <v>0</v>
      </c>
      <c r="EG79" s="11">
        <v>0</v>
      </c>
      <c r="EH79" s="11">
        <v>0</v>
      </c>
      <c r="EI79" s="11">
        <f t="shared" si="15"/>
        <v>663</v>
      </c>
      <c r="EK79" s="234" t="s">
        <v>12</v>
      </c>
      <c r="EL79" s="11">
        <v>0</v>
      </c>
      <c r="EM79" s="11">
        <v>0</v>
      </c>
      <c r="EN79" s="11">
        <v>0</v>
      </c>
      <c r="EO79" s="11">
        <v>24</v>
      </c>
      <c r="EP79" s="11">
        <v>0</v>
      </c>
      <c r="EQ79" s="11">
        <v>0</v>
      </c>
      <c r="ER79" s="11">
        <v>31</v>
      </c>
      <c r="ES79" s="11">
        <v>0</v>
      </c>
      <c r="ET79" s="11">
        <v>0</v>
      </c>
      <c r="EU79" s="11">
        <v>0</v>
      </c>
      <c r="EV79" s="11">
        <v>460</v>
      </c>
      <c r="EW79" s="11">
        <v>2358</v>
      </c>
      <c r="EX79" s="11">
        <v>0</v>
      </c>
      <c r="EY79" s="11">
        <v>0</v>
      </c>
      <c r="EZ79" s="11">
        <v>1</v>
      </c>
      <c r="FA79" s="11">
        <v>4</v>
      </c>
      <c r="FB79" s="11">
        <v>1</v>
      </c>
      <c r="FC79" s="11">
        <v>0</v>
      </c>
      <c r="FD79" s="11">
        <v>0</v>
      </c>
      <c r="FE79" s="11">
        <v>0</v>
      </c>
      <c r="FF79" s="11">
        <v>3</v>
      </c>
      <c r="FG79" s="11">
        <v>0</v>
      </c>
      <c r="FH79" s="11">
        <v>0</v>
      </c>
      <c r="FI79" s="11">
        <v>0</v>
      </c>
      <c r="FJ79" s="11">
        <v>0</v>
      </c>
      <c r="FK79" s="11">
        <f t="shared" si="16"/>
        <v>2882</v>
      </c>
      <c r="FM79" s="234" t="s">
        <v>11</v>
      </c>
      <c r="FN79" s="11">
        <v>0</v>
      </c>
      <c r="FO79" s="11">
        <v>0</v>
      </c>
      <c r="FP79" s="11">
        <v>0</v>
      </c>
      <c r="FQ79" s="11">
        <v>0</v>
      </c>
      <c r="FR79" s="11">
        <v>0</v>
      </c>
      <c r="FS79" s="11">
        <v>0</v>
      </c>
      <c r="FT79" s="11">
        <v>0</v>
      </c>
      <c r="FU79" s="11">
        <v>0</v>
      </c>
      <c r="FV79" s="11">
        <v>0</v>
      </c>
      <c r="FW79" s="11">
        <v>130</v>
      </c>
      <c r="FX79" s="11">
        <v>2</v>
      </c>
      <c r="FY79" s="11">
        <v>0</v>
      </c>
      <c r="FZ79" s="11">
        <v>0</v>
      </c>
      <c r="GA79" s="11">
        <v>2928</v>
      </c>
      <c r="GB79" s="11">
        <v>256</v>
      </c>
      <c r="GC79" s="11">
        <v>0</v>
      </c>
      <c r="GD79" s="11">
        <v>0</v>
      </c>
      <c r="GE79" s="11">
        <v>0</v>
      </c>
      <c r="GF79" s="11">
        <v>0</v>
      </c>
      <c r="GG79" s="11">
        <v>0</v>
      </c>
      <c r="GH79" s="11">
        <v>0</v>
      </c>
      <c r="GI79" s="11">
        <v>0</v>
      </c>
      <c r="GJ79" s="11">
        <v>0</v>
      </c>
      <c r="GK79" s="11">
        <v>0</v>
      </c>
      <c r="GL79" s="11">
        <v>0</v>
      </c>
      <c r="GM79" s="11">
        <f t="shared" si="17"/>
        <v>3316</v>
      </c>
      <c r="GP79" s="234" t="s">
        <v>9</v>
      </c>
      <c r="GQ79" s="11">
        <v>6</v>
      </c>
      <c r="GR79" s="11">
        <v>429</v>
      </c>
      <c r="GS79" s="11">
        <v>76</v>
      </c>
      <c r="GT79" s="11">
        <v>165</v>
      </c>
      <c r="GU79" s="11">
        <v>328</v>
      </c>
      <c r="GV79" s="11">
        <v>351</v>
      </c>
      <c r="GW79" s="11">
        <v>122</v>
      </c>
      <c r="GX79" s="11">
        <v>415</v>
      </c>
      <c r="GY79" s="11">
        <v>979</v>
      </c>
      <c r="GZ79" s="11">
        <v>0</v>
      </c>
      <c r="HA79" s="11">
        <v>0</v>
      </c>
      <c r="HB79" s="11">
        <v>0</v>
      </c>
      <c r="HC79" s="11">
        <v>0</v>
      </c>
      <c r="HD79" s="11">
        <v>0</v>
      </c>
      <c r="HE79" s="11">
        <v>0</v>
      </c>
      <c r="HF79" s="11">
        <v>0</v>
      </c>
      <c r="HG79" s="11">
        <v>0</v>
      </c>
      <c r="HH79" s="11">
        <v>0</v>
      </c>
      <c r="HI79" s="11">
        <v>0</v>
      </c>
      <c r="HJ79" s="11">
        <v>0</v>
      </c>
      <c r="HK79" s="11">
        <v>0</v>
      </c>
      <c r="HL79" s="11">
        <v>0</v>
      </c>
      <c r="HM79" s="11">
        <v>0</v>
      </c>
      <c r="HN79" s="11">
        <v>0</v>
      </c>
      <c r="HO79" s="11">
        <f t="shared" si="18"/>
        <v>2871</v>
      </c>
      <c r="HQ79" s="234" t="s">
        <v>76</v>
      </c>
      <c r="HR79" s="11">
        <v>0</v>
      </c>
      <c r="HS79" s="11">
        <v>0</v>
      </c>
      <c r="HT79" s="11">
        <v>0</v>
      </c>
      <c r="HU79" s="11">
        <v>0</v>
      </c>
      <c r="HV79" s="11">
        <v>0</v>
      </c>
      <c r="HW79" s="11">
        <v>0</v>
      </c>
      <c r="HX79" s="11">
        <v>0</v>
      </c>
      <c r="HY79" s="11">
        <v>0</v>
      </c>
      <c r="HZ79" s="11">
        <v>0</v>
      </c>
      <c r="IA79" s="11">
        <v>0</v>
      </c>
      <c r="IB79" s="11">
        <v>0</v>
      </c>
      <c r="IC79" s="11">
        <v>0</v>
      </c>
      <c r="ID79" s="11">
        <v>0</v>
      </c>
      <c r="IE79" s="11">
        <v>0</v>
      </c>
      <c r="IF79" s="11">
        <v>0</v>
      </c>
      <c r="IG79" s="11">
        <v>0</v>
      </c>
      <c r="IH79" s="11">
        <v>0</v>
      </c>
      <c r="II79" s="11">
        <v>0</v>
      </c>
      <c r="IJ79" s="11">
        <v>0</v>
      </c>
      <c r="IK79" s="11">
        <v>1</v>
      </c>
      <c r="IL79" s="11">
        <v>0</v>
      </c>
      <c r="IM79" s="11">
        <v>0</v>
      </c>
      <c r="IN79" s="11">
        <v>0</v>
      </c>
      <c r="IO79" s="11">
        <v>0</v>
      </c>
      <c r="IP79" s="11">
        <v>0</v>
      </c>
      <c r="IQ79" s="11">
        <f t="shared" si="19"/>
        <v>1</v>
      </c>
      <c r="IV79" s="234" t="s">
        <v>13</v>
      </c>
      <c r="IW79" s="11">
        <v>579</v>
      </c>
      <c r="IX79" s="11">
        <v>104</v>
      </c>
      <c r="IY79" s="11">
        <v>2359</v>
      </c>
      <c r="IZ79" s="11">
        <v>235</v>
      </c>
      <c r="JA79" s="11">
        <v>785</v>
      </c>
      <c r="JB79" s="11">
        <v>782</v>
      </c>
      <c r="JC79" s="11">
        <v>250</v>
      </c>
      <c r="JD79" s="11">
        <v>358</v>
      </c>
      <c r="JE79" s="11">
        <v>1233</v>
      </c>
      <c r="JF79" s="11">
        <v>68</v>
      </c>
      <c r="JG79" s="11">
        <v>0</v>
      </c>
      <c r="JH79" s="11">
        <v>0</v>
      </c>
      <c r="JI79" s="11">
        <v>0</v>
      </c>
      <c r="JJ79" s="11">
        <v>0</v>
      </c>
      <c r="JK79" s="11">
        <v>0</v>
      </c>
      <c r="JL79" s="11">
        <v>0</v>
      </c>
      <c r="JM79" s="11">
        <v>0</v>
      </c>
      <c r="JN79" s="11">
        <v>0</v>
      </c>
      <c r="JO79" s="11">
        <v>0</v>
      </c>
      <c r="JP79" s="11">
        <v>0</v>
      </c>
      <c r="JQ79" s="11">
        <v>0</v>
      </c>
      <c r="JR79" s="11">
        <v>0</v>
      </c>
      <c r="JS79" s="11">
        <v>0</v>
      </c>
      <c r="JT79" s="11">
        <v>0</v>
      </c>
      <c r="JU79" s="11">
        <v>2</v>
      </c>
      <c r="JV79" s="11">
        <v>0</v>
      </c>
      <c r="JW79" s="11">
        <f t="shared" si="20"/>
        <v>6755</v>
      </c>
    </row>
    <row r="80" spans="1:283" x14ac:dyDescent="0.25">
      <c r="A80" s="234" t="s">
        <v>14</v>
      </c>
      <c r="B80" s="11">
        <v>82</v>
      </c>
      <c r="C80" s="11">
        <v>0</v>
      </c>
      <c r="D80" s="11">
        <v>648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73</v>
      </c>
      <c r="X80" s="11">
        <v>24</v>
      </c>
      <c r="Y80" s="11">
        <v>0</v>
      </c>
      <c r="Z80" s="11">
        <v>69</v>
      </c>
      <c r="AA80" s="233">
        <f t="shared" si="12"/>
        <v>896</v>
      </c>
      <c r="AC80" s="234" t="s">
        <v>14</v>
      </c>
      <c r="AD80" s="11">
        <v>89</v>
      </c>
      <c r="AE80" s="11">
        <v>0</v>
      </c>
      <c r="AF80" s="11">
        <v>750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1">
        <v>0</v>
      </c>
      <c r="AW80" s="11">
        <v>1</v>
      </c>
      <c r="AX80" s="11">
        <v>0</v>
      </c>
      <c r="AY80" s="11">
        <v>0</v>
      </c>
      <c r="AZ80" s="11">
        <v>65</v>
      </c>
      <c r="BA80" s="11">
        <v>22</v>
      </c>
      <c r="BB80" s="11">
        <v>172</v>
      </c>
      <c r="BC80" s="11">
        <v>1099</v>
      </c>
      <c r="BE80" s="234" t="s">
        <v>14</v>
      </c>
      <c r="BF80" s="11">
        <v>106</v>
      </c>
      <c r="BG80" s="11">
        <v>0</v>
      </c>
      <c r="BH80" s="11">
        <v>1006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0</v>
      </c>
      <c r="BY80" s="11">
        <v>0</v>
      </c>
      <c r="BZ80" s="11">
        <v>0</v>
      </c>
      <c r="CA80" s="11">
        <v>0</v>
      </c>
      <c r="CB80" s="11">
        <v>46</v>
      </c>
      <c r="CC80" s="11">
        <v>0</v>
      </c>
      <c r="CD80" s="11">
        <v>323</v>
      </c>
      <c r="CE80" s="11">
        <f t="shared" si="13"/>
        <v>1481</v>
      </c>
      <c r="CG80" s="234" t="s">
        <v>14</v>
      </c>
      <c r="CH80" s="11">
        <v>76</v>
      </c>
      <c r="CI80" s="11">
        <v>0</v>
      </c>
      <c r="CJ80" s="11">
        <v>676</v>
      </c>
      <c r="CK80" s="11">
        <v>0</v>
      </c>
      <c r="CL80" s="11">
        <v>0</v>
      </c>
      <c r="CM80" s="11">
        <v>0</v>
      </c>
      <c r="CN80" s="11">
        <v>0</v>
      </c>
      <c r="CO80" s="11">
        <v>0</v>
      </c>
      <c r="CP80" s="11">
        <v>0</v>
      </c>
      <c r="CQ80" s="11">
        <v>0</v>
      </c>
      <c r="CR80" s="11">
        <v>0</v>
      </c>
      <c r="CS80" s="11">
        <v>0</v>
      </c>
      <c r="CT80" s="11">
        <v>0</v>
      </c>
      <c r="CU80" s="11">
        <v>0</v>
      </c>
      <c r="CV80" s="11">
        <v>0</v>
      </c>
      <c r="CW80" s="11">
        <v>0</v>
      </c>
      <c r="CX80" s="11">
        <v>0</v>
      </c>
      <c r="CY80" s="11">
        <v>0</v>
      </c>
      <c r="CZ80" s="11">
        <v>0</v>
      </c>
      <c r="DA80" s="11">
        <v>0</v>
      </c>
      <c r="DB80" s="11">
        <v>0</v>
      </c>
      <c r="DC80" s="11">
        <v>0</v>
      </c>
      <c r="DD80" s="11">
        <v>57</v>
      </c>
      <c r="DE80" s="11">
        <v>0</v>
      </c>
      <c r="DF80" s="11">
        <v>216</v>
      </c>
      <c r="DG80" s="11">
        <f t="shared" si="14"/>
        <v>1025</v>
      </c>
      <c r="DI80" s="234" t="s">
        <v>14</v>
      </c>
      <c r="DJ80" s="11">
        <v>68</v>
      </c>
      <c r="DK80" s="11">
        <v>0</v>
      </c>
      <c r="DL80" s="11">
        <v>334</v>
      </c>
      <c r="DM80" s="11">
        <v>0</v>
      </c>
      <c r="DN80" s="11">
        <v>0</v>
      </c>
      <c r="DO80" s="11">
        <v>0</v>
      </c>
      <c r="DP80" s="11">
        <v>0</v>
      </c>
      <c r="DQ80" s="11">
        <v>0</v>
      </c>
      <c r="DR80" s="11">
        <v>0</v>
      </c>
      <c r="DS80" s="11">
        <v>0</v>
      </c>
      <c r="DT80" s="11">
        <v>0</v>
      </c>
      <c r="DU80" s="11">
        <v>0</v>
      </c>
      <c r="DV80" s="11">
        <v>0</v>
      </c>
      <c r="DW80" s="11">
        <v>0</v>
      </c>
      <c r="DX80" s="11">
        <v>0</v>
      </c>
      <c r="DY80" s="11">
        <v>0</v>
      </c>
      <c r="DZ80" s="11">
        <v>0</v>
      </c>
      <c r="EA80" s="11">
        <v>0</v>
      </c>
      <c r="EB80" s="11">
        <v>0</v>
      </c>
      <c r="EC80" s="11">
        <v>0</v>
      </c>
      <c r="ED80" s="11">
        <v>0</v>
      </c>
      <c r="EE80" s="11">
        <v>40</v>
      </c>
      <c r="EF80" s="11">
        <v>0</v>
      </c>
      <c r="EG80" s="11">
        <v>0</v>
      </c>
      <c r="EH80" s="11">
        <v>68</v>
      </c>
      <c r="EI80" s="11">
        <f t="shared" si="15"/>
        <v>510</v>
      </c>
      <c r="EK80" s="234" t="s">
        <v>18</v>
      </c>
      <c r="EL80" s="11">
        <v>103</v>
      </c>
      <c r="EM80" s="11">
        <v>63</v>
      </c>
      <c r="EN80" s="11">
        <v>523</v>
      </c>
      <c r="EO80" s="11">
        <v>39</v>
      </c>
      <c r="EP80" s="11">
        <v>111</v>
      </c>
      <c r="EQ80" s="11">
        <v>54</v>
      </c>
      <c r="ER80" s="11">
        <v>355</v>
      </c>
      <c r="ES80" s="11">
        <v>112</v>
      </c>
      <c r="ET80" s="11">
        <v>1108</v>
      </c>
      <c r="EU80" s="11">
        <v>0</v>
      </c>
      <c r="EV80" s="11">
        <v>0</v>
      </c>
      <c r="EW80" s="11">
        <v>0</v>
      </c>
      <c r="EX80" s="11">
        <v>0</v>
      </c>
      <c r="EY80" s="11">
        <v>0</v>
      </c>
      <c r="EZ80" s="11">
        <v>0</v>
      </c>
      <c r="FA80" s="11">
        <v>0</v>
      </c>
      <c r="FB80" s="11">
        <v>0</v>
      </c>
      <c r="FC80" s="11">
        <v>0</v>
      </c>
      <c r="FD80" s="11">
        <v>0</v>
      </c>
      <c r="FE80" s="11">
        <v>0</v>
      </c>
      <c r="FF80" s="11">
        <v>0</v>
      </c>
      <c r="FG80" s="11">
        <v>0</v>
      </c>
      <c r="FH80" s="11">
        <v>0</v>
      </c>
      <c r="FI80" s="11">
        <v>2</v>
      </c>
      <c r="FJ80" s="11">
        <v>0</v>
      </c>
      <c r="FK80" s="11">
        <f t="shared" si="16"/>
        <v>2470</v>
      </c>
      <c r="FM80" s="234" t="s">
        <v>20</v>
      </c>
      <c r="FN80" s="11">
        <v>1057</v>
      </c>
      <c r="FO80" s="11">
        <v>1</v>
      </c>
      <c r="FP80" s="11">
        <v>1333</v>
      </c>
      <c r="FQ80" s="11">
        <v>0</v>
      </c>
      <c r="FR80" s="11">
        <v>0</v>
      </c>
      <c r="FS80" s="11">
        <v>0</v>
      </c>
      <c r="FT80" s="11">
        <v>2</v>
      </c>
      <c r="FU80" s="11">
        <v>0</v>
      </c>
      <c r="FV80" s="11">
        <v>0</v>
      </c>
      <c r="FW80" s="11">
        <v>0</v>
      </c>
      <c r="FX80" s="11">
        <v>0</v>
      </c>
      <c r="FY80" s="11">
        <v>0</v>
      </c>
      <c r="FZ80" s="11">
        <v>0</v>
      </c>
      <c r="GA80" s="11">
        <v>0</v>
      </c>
      <c r="GB80" s="11">
        <v>0</v>
      </c>
      <c r="GC80" s="11">
        <v>0</v>
      </c>
      <c r="GD80" s="11">
        <v>0</v>
      </c>
      <c r="GE80" s="11">
        <v>0</v>
      </c>
      <c r="GF80" s="11">
        <v>0</v>
      </c>
      <c r="GG80" s="11">
        <v>0</v>
      </c>
      <c r="GH80" s="11">
        <v>0</v>
      </c>
      <c r="GI80" s="11">
        <v>0</v>
      </c>
      <c r="GJ80" s="11">
        <v>6</v>
      </c>
      <c r="GK80" s="11">
        <v>0</v>
      </c>
      <c r="GL80" s="11">
        <v>28</v>
      </c>
      <c r="GM80" s="11">
        <f t="shared" si="17"/>
        <v>2427</v>
      </c>
      <c r="GP80" s="234" t="s">
        <v>20</v>
      </c>
      <c r="GQ80" s="11">
        <v>1148</v>
      </c>
      <c r="GR80" s="11">
        <v>0</v>
      </c>
      <c r="GS80" s="11">
        <v>1345</v>
      </c>
      <c r="GT80" s="11">
        <v>0</v>
      </c>
      <c r="GU80" s="11">
        <v>0</v>
      </c>
      <c r="GV80" s="11">
        <v>0</v>
      </c>
      <c r="GW80" s="11">
        <v>0</v>
      </c>
      <c r="GX80" s="11">
        <v>0</v>
      </c>
      <c r="GY80" s="11">
        <v>0</v>
      </c>
      <c r="GZ80" s="11">
        <v>0</v>
      </c>
      <c r="HA80" s="11">
        <v>0</v>
      </c>
      <c r="HB80" s="11">
        <v>0</v>
      </c>
      <c r="HC80" s="11">
        <v>0</v>
      </c>
      <c r="HD80" s="11">
        <v>0</v>
      </c>
      <c r="HE80" s="11">
        <v>0</v>
      </c>
      <c r="HF80" s="11">
        <v>0</v>
      </c>
      <c r="HG80" s="11">
        <v>0</v>
      </c>
      <c r="HH80" s="11">
        <v>0</v>
      </c>
      <c r="HI80" s="11">
        <v>0</v>
      </c>
      <c r="HJ80" s="11">
        <v>0</v>
      </c>
      <c r="HK80" s="11">
        <v>0</v>
      </c>
      <c r="HL80" s="11">
        <v>5</v>
      </c>
      <c r="HM80" s="11">
        <v>0</v>
      </c>
      <c r="HN80" s="11">
        <v>10</v>
      </c>
      <c r="HO80" s="11">
        <f t="shared" si="18"/>
        <v>2508</v>
      </c>
      <c r="HQ80" s="234" t="s">
        <v>13</v>
      </c>
      <c r="HR80" s="11">
        <v>45</v>
      </c>
      <c r="HS80" s="11">
        <v>14</v>
      </c>
      <c r="HT80" s="11">
        <v>249</v>
      </c>
      <c r="HU80" s="11">
        <v>19</v>
      </c>
      <c r="HV80" s="11">
        <v>56</v>
      </c>
      <c r="HW80" s="11">
        <v>70</v>
      </c>
      <c r="HX80" s="11">
        <v>27</v>
      </c>
      <c r="HY80" s="11">
        <v>31</v>
      </c>
      <c r="HZ80" s="11">
        <v>145</v>
      </c>
      <c r="IA80" s="11">
        <v>0</v>
      </c>
      <c r="IB80" s="11">
        <v>0</v>
      </c>
      <c r="IC80" s="11">
        <v>0</v>
      </c>
      <c r="ID80" s="11">
        <v>0</v>
      </c>
      <c r="IE80" s="11">
        <v>0</v>
      </c>
      <c r="IF80" s="11">
        <v>0</v>
      </c>
      <c r="IG80" s="11">
        <v>0</v>
      </c>
      <c r="IH80" s="11">
        <v>0</v>
      </c>
      <c r="II80" s="11">
        <v>0</v>
      </c>
      <c r="IJ80" s="11">
        <v>0</v>
      </c>
      <c r="IK80" s="11">
        <v>0</v>
      </c>
      <c r="IL80" s="11">
        <v>0</v>
      </c>
      <c r="IM80" s="11">
        <v>0</v>
      </c>
      <c r="IN80" s="11">
        <v>0</v>
      </c>
      <c r="IO80" s="11">
        <v>0</v>
      </c>
      <c r="IP80" s="11">
        <v>0</v>
      </c>
      <c r="IQ80" s="11">
        <f t="shared" si="19"/>
        <v>656</v>
      </c>
      <c r="IV80" s="234" t="s">
        <v>14</v>
      </c>
      <c r="IW80" s="11">
        <v>764</v>
      </c>
      <c r="IX80" s="11">
        <v>0</v>
      </c>
      <c r="IY80" s="11">
        <v>4013</v>
      </c>
      <c r="IZ80" s="11">
        <v>0</v>
      </c>
      <c r="JA80" s="11">
        <v>0</v>
      </c>
      <c r="JB80" s="11">
        <v>0</v>
      </c>
      <c r="JC80" s="11">
        <v>0</v>
      </c>
      <c r="JD80" s="11">
        <v>0</v>
      </c>
      <c r="JE80" s="11">
        <v>0</v>
      </c>
      <c r="JF80" s="11">
        <v>0</v>
      </c>
      <c r="JG80" s="11">
        <v>0</v>
      </c>
      <c r="JH80" s="11">
        <v>0</v>
      </c>
      <c r="JI80" s="11">
        <v>0</v>
      </c>
      <c r="JJ80" s="11">
        <v>0</v>
      </c>
      <c r="JK80" s="11">
        <v>0</v>
      </c>
      <c r="JL80" s="11">
        <v>0</v>
      </c>
      <c r="JM80" s="11">
        <v>0</v>
      </c>
      <c r="JN80" s="11">
        <v>0</v>
      </c>
      <c r="JO80" s="11">
        <v>0</v>
      </c>
      <c r="JP80" s="11">
        <v>0</v>
      </c>
      <c r="JQ80" s="11">
        <v>1</v>
      </c>
      <c r="JR80" s="11">
        <v>0</v>
      </c>
      <c r="JS80" s="11">
        <v>0</v>
      </c>
      <c r="JT80" s="11">
        <v>702</v>
      </c>
      <c r="JU80" s="11">
        <v>46</v>
      </c>
      <c r="JV80" s="11">
        <v>1264</v>
      </c>
      <c r="JW80" s="11">
        <f t="shared" si="20"/>
        <v>6790</v>
      </c>
    </row>
    <row r="81" spans="1:283" x14ac:dyDescent="0.25">
      <c r="A81" s="234" t="s">
        <v>17</v>
      </c>
      <c r="B81" s="11">
        <v>137</v>
      </c>
      <c r="C81" s="11">
        <v>10</v>
      </c>
      <c r="D81" s="11">
        <v>535</v>
      </c>
      <c r="E81" s="11">
        <v>62</v>
      </c>
      <c r="F81" s="11">
        <v>86</v>
      </c>
      <c r="G81" s="11">
        <v>154</v>
      </c>
      <c r="H81" s="11">
        <v>41</v>
      </c>
      <c r="I81" s="11">
        <v>22</v>
      </c>
      <c r="J81" s="11">
        <v>537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233">
        <f t="shared" si="12"/>
        <v>1584</v>
      </c>
      <c r="AC81" s="234" t="s">
        <v>17</v>
      </c>
      <c r="AD81" s="11">
        <v>136</v>
      </c>
      <c r="AE81" s="11">
        <v>9</v>
      </c>
      <c r="AF81" s="11">
        <v>459</v>
      </c>
      <c r="AG81" s="11">
        <v>61</v>
      </c>
      <c r="AH81" s="11">
        <v>86</v>
      </c>
      <c r="AI81" s="11">
        <v>138</v>
      </c>
      <c r="AJ81" s="11">
        <v>46</v>
      </c>
      <c r="AK81" s="11">
        <v>15</v>
      </c>
      <c r="AL81" s="11">
        <v>516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1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1467</v>
      </c>
      <c r="BE81" s="234" t="s">
        <v>17</v>
      </c>
      <c r="BF81" s="11">
        <v>231</v>
      </c>
      <c r="BG81" s="11">
        <v>4</v>
      </c>
      <c r="BH81" s="11">
        <v>565</v>
      </c>
      <c r="BI81" s="11">
        <v>58</v>
      </c>
      <c r="BJ81" s="11">
        <v>92</v>
      </c>
      <c r="BK81" s="11">
        <v>205</v>
      </c>
      <c r="BL81" s="11">
        <v>52</v>
      </c>
      <c r="BM81" s="11">
        <v>21</v>
      </c>
      <c r="BN81" s="11">
        <v>577</v>
      </c>
      <c r="BO81" s="11">
        <v>0</v>
      </c>
      <c r="BP81" s="11">
        <v>0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0</v>
      </c>
      <c r="BY81" s="11">
        <v>0</v>
      </c>
      <c r="BZ81" s="11">
        <v>0</v>
      </c>
      <c r="CA81" s="11">
        <v>0</v>
      </c>
      <c r="CB81" s="11">
        <v>0</v>
      </c>
      <c r="CC81" s="11">
        <v>0</v>
      </c>
      <c r="CD81" s="11">
        <v>0</v>
      </c>
      <c r="CE81" s="11">
        <f t="shared" si="13"/>
        <v>1805</v>
      </c>
      <c r="CG81" s="234" t="s">
        <v>17</v>
      </c>
      <c r="CH81" s="11">
        <v>199</v>
      </c>
      <c r="CI81" s="11">
        <v>3</v>
      </c>
      <c r="CJ81" s="11">
        <v>507</v>
      </c>
      <c r="CK81" s="11">
        <v>77</v>
      </c>
      <c r="CL81" s="11">
        <v>88</v>
      </c>
      <c r="CM81" s="11">
        <v>195</v>
      </c>
      <c r="CN81" s="11">
        <v>59</v>
      </c>
      <c r="CO81" s="11">
        <v>24</v>
      </c>
      <c r="CP81" s="11">
        <v>607</v>
      </c>
      <c r="CQ81" s="11">
        <v>0</v>
      </c>
      <c r="CR81" s="11">
        <v>0</v>
      </c>
      <c r="CS81" s="11">
        <v>0</v>
      </c>
      <c r="CT81" s="11">
        <v>0</v>
      </c>
      <c r="CU81" s="11">
        <v>0</v>
      </c>
      <c r="CV81" s="11">
        <v>0</v>
      </c>
      <c r="CW81" s="11">
        <v>0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f t="shared" si="14"/>
        <v>1759</v>
      </c>
      <c r="DI81" s="234" t="s">
        <v>17</v>
      </c>
      <c r="DJ81" s="11">
        <v>158</v>
      </c>
      <c r="DK81" s="11">
        <v>1</v>
      </c>
      <c r="DL81" s="11">
        <v>673</v>
      </c>
      <c r="DM81" s="11">
        <v>71</v>
      </c>
      <c r="DN81" s="11">
        <v>80</v>
      </c>
      <c r="DO81" s="11">
        <v>193</v>
      </c>
      <c r="DP81" s="11">
        <v>45</v>
      </c>
      <c r="DQ81" s="11">
        <v>31</v>
      </c>
      <c r="DR81" s="11">
        <v>566</v>
      </c>
      <c r="DS81" s="11">
        <v>0</v>
      </c>
      <c r="DT81" s="11">
        <v>0</v>
      </c>
      <c r="DU81" s="11">
        <v>0</v>
      </c>
      <c r="DV81" s="11">
        <v>0</v>
      </c>
      <c r="DW81" s="11">
        <v>0</v>
      </c>
      <c r="DX81" s="11">
        <v>0</v>
      </c>
      <c r="DY81" s="11">
        <v>0</v>
      </c>
      <c r="DZ81" s="11">
        <v>0</v>
      </c>
      <c r="EA81" s="11">
        <v>0</v>
      </c>
      <c r="EB81" s="11">
        <v>0</v>
      </c>
      <c r="EC81" s="11">
        <v>0</v>
      </c>
      <c r="ED81" s="11">
        <v>0</v>
      </c>
      <c r="EE81" s="11">
        <v>0</v>
      </c>
      <c r="EF81" s="11">
        <v>0</v>
      </c>
      <c r="EG81" s="11">
        <v>0</v>
      </c>
      <c r="EH81" s="11">
        <v>0</v>
      </c>
      <c r="EI81" s="11">
        <f t="shared" si="15"/>
        <v>1818</v>
      </c>
      <c r="EK81" s="234" t="s">
        <v>20</v>
      </c>
      <c r="EL81" s="11">
        <v>948</v>
      </c>
      <c r="EM81" s="11">
        <v>2</v>
      </c>
      <c r="EN81" s="11">
        <v>1452</v>
      </c>
      <c r="EO81" s="11">
        <v>0</v>
      </c>
      <c r="EP81" s="11">
        <v>0</v>
      </c>
      <c r="EQ81" s="11">
        <v>0</v>
      </c>
      <c r="ER81" s="11">
        <v>3</v>
      </c>
      <c r="ES81" s="11">
        <v>0</v>
      </c>
      <c r="ET81" s="11">
        <v>0</v>
      </c>
      <c r="EU81" s="11">
        <v>0</v>
      </c>
      <c r="EV81" s="11">
        <v>0</v>
      </c>
      <c r="EW81" s="11">
        <v>0</v>
      </c>
      <c r="EX81" s="11">
        <v>0</v>
      </c>
      <c r="EY81" s="11">
        <v>0</v>
      </c>
      <c r="EZ81" s="11">
        <v>0</v>
      </c>
      <c r="FA81" s="11">
        <v>0</v>
      </c>
      <c r="FB81" s="11">
        <v>0</v>
      </c>
      <c r="FC81" s="11">
        <v>0</v>
      </c>
      <c r="FD81" s="11">
        <v>1</v>
      </c>
      <c r="FE81" s="11">
        <v>0</v>
      </c>
      <c r="FF81" s="11">
        <v>0</v>
      </c>
      <c r="FG81" s="11">
        <v>14</v>
      </c>
      <c r="FH81" s="11">
        <v>0</v>
      </c>
      <c r="FI81" s="11">
        <v>0</v>
      </c>
      <c r="FJ81" s="11">
        <v>47</v>
      </c>
      <c r="FK81" s="11">
        <f t="shared" si="16"/>
        <v>2467</v>
      </c>
      <c r="FM81" s="234" t="s">
        <v>18</v>
      </c>
      <c r="FN81" s="11">
        <v>62</v>
      </c>
      <c r="FO81" s="11">
        <v>61</v>
      </c>
      <c r="FP81" s="11">
        <v>522</v>
      </c>
      <c r="FQ81" s="11">
        <v>26</v>
      </c>
      <c r="FR81" s="11">
        <v>171</v>
      </c>
      <c r="FS81" s="11">
        <v>80</v>
      </c>
      <c r="FT81" s="11">
        <v>261</v>
      </c>
      <c r="FU81" s="11">
        <v>128</v>
      </c>
      <c r="FV81" s="11">
        <v>975</v>
      </c>
      <c r="FW81" s="11">
        <v>0</v>
      </c>
      <c r="FX81" s="11">
        <v>0</v>
      </c>
      <c r="FY81" s="11">
        <v>0</v>
      </c>
      <c r="FZ81" s="11">
        <v>2</v>
      </c>
      <c r="GA81" s="11">
        <v>0</v>
      </c>
      <c r="GB81" s="11">
        <v>0</v>
      </c>
      <c r="GC81" s="11">
        <v>0</v>
      </c>
      <c r="GD81" s="11">
        <v>0</v>
      </c>
      <c r="GE81" s="11">
        <v>0</v>
      </c>
      <c r="GF81" s="11">
        <v>0</v>
      </c>
      <c r="GG81" s="11">
        <v>0</v>
      </c>
      <c r="GH81" s="11">
        <v>0</v>
      </c>
      <c r="GI81" s="11">
        <v>0</v>
      </c>
      <c r="GJ81" s="11">
        <v>0</v>
      </c>
      <c r="GK81" s="11">
        <v>0</v>
      </c>
      <c r="GL81" s="11">
        <v>0</v>
      </c>
      <c r="GM81" s="11">
        <f t="shared" si="17"/>
        <v>2288</v>
      </c>
      <c r="GP81" s="234" t="s">
        <v>15</v>
      </c>
      <c r="GQ81" s="11">
        <v>35</v>
      </c>
      <c r="GR81" s="11">
        <v>0</v>
      </c>
      <c r="GS81" s="11">
        <v>549</v>
      </c>
      <c r="GT81" s="11">
        <v>0</v>
      </c>
      <c r="GU81" s="11">
        <v>0</v>
      </c>
      <c r="GV81" s="11">
        <v>0</v>
      </c>
      <c r="GW81" s="11">
        <v>2</v>
      </c>
      <c r="GX81" s="11">
        <v>0</v>
      </c>
      <c r="GY81" s="11">
        <v>0</v>
      </c>
      <c r="GZ81" s="11">
        <v>0</v>
      </c>
      <c r="HA81" s="11">
        <v>0</v>
      </c>
      <c r="HB81" s="11">
        <v>0</v>
      </c>
      <c r="HC81" s="11">
        <v>0</v>
      </c>
      <c r="HD81" s="11">
        <v>24</v>
      </c>
      <c r="HE81" s="11">
        <v>0</v>
      </c>
      <c r="HF81" s="11">
        <v>0</v>
      </c>
      <c r="HG81" s="11">
        <v>0</v>
      </c>
      <c r="HH81" s="11">
        <v>0</v>
      </c>
      <c r="HI81" s="11">
        <v>0</v>
      </c>
      <c r="HJ81" s="11">
        <v>0</v>
      </c>
      <c r="HK81" s="11">
        <v>0</v>
      </c>
      <c r="HL81" s="11">
        <v>358</v>
      </c>
      <c r="HM81" s="11">
        <v>1372</v>
      </c>
      <c r="HN81" s="11">
        <v>156</v>
      </c>
      <c r="HO81" s="11">
        <f t="shared" si="18"/>
        <v>2496</v>
      </c>
      <c r="HQ81" s="234" t="s">
        <v>14</v>
      </c>
      <c r="HR81" s="11">
        <v>70</v>
      </c>
      <c r="HS81" s="11">
        <v>0</v>
      </c>
      <c r="HT81" s="11">
        <v>87</v>
      </c>
      <c r="HU81" s="11">
        <v>0</v>
      </c>
      <c r="HV81" s="11">
        <v>0</v>
      </c>
      <c r="HW81" s="11">
        <v>0</v>
      </c>
      <c r="HX81" s="11">
        <v>0</v>
      </c>
      <c r="HY81" s="11">
        <v>0</v>
      </c>
      <c r="HZ81" s="11">
        <v>0</v>
      </c>
      <c r="IA81" s="11">
        <v>0</v>
      </c>
      <c r="IB81" s="11">
        <v>0</v>
      </c>
      <c r="IC81" s="11">
        <v>0</v>
      </c>
      <c r="ID81" s="11">
        <v>0</v>
      </c>
      <c r="IE81" s="11">
        <v>0</v>
      </c>
      <c r="IF81" s="11">
        <v>0</v>
      </c>
      <c r="IG81" s="11">
        <v>0</v>
      </c>
      <c r="IH81" s="11">
        <v>0</v>
      </c>
      <c r="II81" s="11">
        <v>0</v>
      </c>
      <c r="IJ81" s="11">
        <v>0</v>
      </c>
      <c r="IK81" s="11">
        <v>0</v>
      </c>
      <c r="IL81" s="11">
        <v>0</v>
      </c>
      <c r="IM81" s="11">
        <v>0</v>
      </c>
      <c r="IN81" s="11">
        <v>73</v>
      </c>
      <c r="IO81" s="11">
        <v>0</v>
      </c>
      <c r="IP81" s="11">
        <v>84</v>
      </c>
      <c r="IQ81" s="11">
        <f t="shared" si="19"/>
        <v>314</v>
      </c>
      <c r="IV81" s="234" t="s">
        <v>17</v>
      </c>
      <c r="IW81" s="11">
        <v>1654</v>
      </c>
      <c r="IX81" s="11">
        <v>130</v>
      </c>
      <c r="IY81" s="11">
        <v>5690</v>
      </c>
      <c r="IZ81" s="11">
        <v>634</v>
      </c>
      <c r="JA81" s="11">
        <v>866</v>
      </c>
      <c r="JB81" s="11">
        <v>1614</v>
      </c>
      <c r="JC81" s="11">
        <v>405</v>
      </c>
      <c r="JD81" s="11">
        <v>212</v>
      </c>
      <c r="JE81" s="11">
        <v>5819</v>
      </c>
      <c r="JF81" s="11">
        <v>144</v>
      </c>
      <c r="JG81" s="11">
        <v>0</v>
      </c>
      <c r="JH81" s="11">
        <v>0</v>
      </c>
      <c r="JI81" s="11">
        <v>0</v>
      </c>
      <c r="JJ81" s="11">
        <v>0</v>
      </c>
      <c r="JK81" s="11">
        <v>0</v>
      </c>
      <c r="JL81" s="11">
        <v>0</v>
      </c>
      <c r="JM81" s="11">
        <v>1</v>
      </c>
      <c r="JN81" s="11">
        <v>0</v>
      </c>
      <c r="JO81" s="11">
        <v>0</v>
      </c>
      <c r="JP81" s="11">
        <v>0</v>
      </c>
      <c r="JQ81" s="11">
        <v>0</v>
      </c>
      <c r="JR81" s="11">
        <v>0</v>
      </c>
      <c r="JS81" s="11">
        <v>0</v>
      </c>
      <c r="JT81" s="11">
        <v>0</v>
      </c>
      <c r="JU81" s="11">
        <v>0</v>
      </c>
      <c r="JV81" s="11">
        <v>0</v>
      </c>
      <c r="JW81" s="11">
        <f t="shared" si="20"/>
        <v>17169</v>
      </c>
    </row>
    <row r="82" spans="1:283" x14ac:dyDescent="0.25">
      <c r="A82" s="234" t="s">
        <v>19</v>
      </c>
      <c r="B82" s="11">
        <v>6</v>
      </c>
      <c r="C82" s="11">
        <v>0</v>
      </c>
      <c r="D82" s="11">
        <v>226</v>
      </c>
      <c r="E82" s="11">
        <v>0</v>
      </c>
      <c r="F82" s="11">
        <v>0</v>
      </c>
      <c r="G82" s="11">
        <v>0</v>
      </c>
      <c r="H82" s="11">
        <v>0</v>
      </c>
      <c r="I82" s="11">
        <v>3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233">
        <f t="shared" si="12"/>
        <v>235</v>
      </c>
      <c r="AC82" s="234" t="s">
        <v>19</v>
      </c>
      <c r="AD82" s="11">
        <v>6</v>
      </c>
      <c r="AE82" s="11">
        <v>1</v>
      </c>
      <c r="AF82" s="11">
        <v>210</v>
      </c>
      <c r="AG82" s="11">
        <v>0</v>
      </c>
      <c r="AH82" s="11">
        <v>0</v>
      </c>
      <c r="AI82" s="11">
        <v>0</v>
      </c>
      <c r="AJ82" s="11">
        <v>2</v>
      </c>
      <c r="AK82" s="11">
        <v>1</v>
      </c>
      <c r="AL82" s="11">
        <v>1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11">
        <v>221</v>
      </c>
      <c r="BE82" s="234" t="s">
        <v>19</v>
      </c>
      <c r="BF82" s="11">
        <v>2</v>
      </c>
      <c r="BG82" s="11">
        <v>1</v>
      </c>
      <c r="BH82" s="11">
        <v>217</v>
      </c>
      <c r="BI82" s="11">
        <v>0</v>
      </c>
      <c r="BJ82" s="11">
        <v>0</v>
      </c>
      <c r="BK82" s="11">
        <v>0</v>
      </c>
      <c r="BL82" s="11">
        <v>0</v>
      </c>
      <c r="BM82" s="11">
        <v>1</v>
      </c>
      <c r="BN82" s="11">
        <v>0</v>
      </c>
      <c r="BO82" s="11">
        <v>0</v>
      </c>
      <c r="BP82" s="11">
        <v>0</v>
      </c>
      <c r="BQ82" s="11">
        <v>0</v>
      </c>
      <c r="BR82" s="11">
        <v>0</v>
      </c>
      <c r="BS82" s="11">
        <v>0</v>
      </c>
      <c r="BT82" s="11">
        <v>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  <c r="BZ82" s="11">
        <v>0</v>
      </c>
      <c r="CA82" s="11">
        <v>0</v>
      </c>
      <c r="CB82" s="11">
        <v>0</v>
      </c>
      <c r="CC82" s="11">
        <v>0</v>
      </c>
      <c r="CD82" s="11">
        <v>0</v>
      </c>
      <c r="CE82" s="11">
        <f t="shared" si="13"/>
        <v>221</v>
      </c>
      <c r="CG82" s="234" t="s">
        <v>19</v>
      </c>
      <c r="CH82" s="11">
        <v>5</v>
      </c>
      <c r="CI82" s="11">
        <v>2</v>
      </c>
      <c r="CJ82" s="11">
        <v>268</v>
      </c>
      <c r="CK82" s="11">
        <v>0</v>
      </c>
      <c r="CL82" s="11">
        <v>0</v>
      </c>
      <c r="CM82" s="11">
        <v>0</v>
      </c>
      <c r="CN82" s="11">
        <v>4</v>
      </c>
      <c r="CO82" s="11">
        <v>1</v>
      </c>
      <c r="CP82" s="11">
        <v>0</v>
      </c>
      <c r="CQ82" s="11">
        <v>0</v>
      </c>
      <c r="CR82" s="11">
        <v>0</v>
      </c>
      <c r="CS82" s="11">
        <v>0</v>
      </c>
      <c r="CT82" s="11">
        <v>0</v>
      </c>
      <c r="CU82" s="11">
        <v>0</v>
      </c>
      <c r="CV82" s="11">
        <v>0</v>
      </c>
      <c r="CW82" s="11">
        <v>0</v>
      </c>
      <c r="CX82" s="11">
        <v>0</v>
      </c>
      <c r="CY82" s="11">
        <v>0</v>
      </c>
      <c r="CZ82" s="11">
        <v>0</v>
      </c>
      <c r="DA82" s="11">
        <v>0</v>
      </c>
      <c r="DB82" s="11">
        <v>0</v>
      </c>
      <c r="DC82" s="11">
        <v>0</v>
      </c>
      <c r="DD82" s="11">
        <v>0</v>
      </c>
      <c r="DE82" s="11">
        <v>0</v>
      </c>
      <c r="DF82" s="11">
        <v>0</v>
      </c>
      <c r="DG82" s="11">
        <f t="shared" si="14"/>
        <v>280</v>
      </c>
      <c r="DI82" s="234" t="s">
        <v>19</v>
      </c>
      <c r="DJ82" s="11">
        <v>6</v>
      </c>
      <c r="DK82" s="11">
        <v>2</v>
      </c>
      <c r="DL82" s="11">
        <v>292</v>
      </c>
      <c r="DM82" s="11">
        <v>0</v>
      </c>
      <c r="DN82" s="11">
        <v>0</v>
      </c>
      <c r="DO82" s="11">
        <v>0</v>
      </c>
      <c r="DP82" s="11">
        <v>0</v>
      </c>
      <c r="DQ82" s="11">
        <v>1</v>
      </c>
      <c r="DR82" s="11">
        <v>0</v>
      </c>
      <c r="DS82" s="11">
        <v>0</v>
      </c>
      <c r="DT82" s="11">
        <v>0</v>
      </c>
      <c r="DU82" s="11">
        <v>0</v>
      </c>
      <c r="DV82" s="11">
        <v>0</v>
      </c>
      <c r="DW82" s="11">
        <v>0</v>
      </c>
      <c r="DX82" s="11">
        <v>0</v>
      </c>
      <c r="DY82" s="11">
        <v>0</v>
      </c>
      <c r="DZ82" s="11">
        <v>0</v>
      </c>
      <c r="EA82" s="11">
        <v>0</v>
      </c>
      <c r="EB82" s="11">
        <v>0</v>
      </c>
      <c r="EC82" s="11">
        <v>0</v>
      </c>
      <c r="ED82" s="11">
        <v>0</v>
      </c>
      <c r="EE82" s="11">
        <v>0</v>
      </c>
      <c r="EF82" s="11">
        <v>0</v>
      </c>
      <c r="EG82" s="11">
        <v>0</v>
      </c>
      <c r="EH82" s="11">
        <v>0</v>
      </c>
      <c r="EI82" s="11">
        <f t="shared" si="15"/>
        <v>301</v>
      </c>
      <c r="EK82" s="234" t="s">
        <v>15</v>
      </c>
      <c r="EL82" s="11">
        <v>14</v>
      </c>
      <c r="EM82" s="11">
        <v>0</v>
      </c>
      <c r="EN82" s="11">
        <v>276</v>
      </c>
      <c r="EO82" s="11">
        <v>0</v>
      </c>
      <c r="EP82" s="11">
        <v>0</v>
      </c>
      <c r="EQ82" s="11">
        <v>0</v>
      </c>
      <c r="ER82" s="11">
        <v>0</v>
      </c>
      <c r="ES82" s="11">
        <v>0</v>
      </c>
      <c r="ET82" s="11">
        <v>0</v>
      </c>
      <c r="EU82" s="11">
        <v>0</v>
      </c>
      <c r="EV82" s="11">
        <v>0</v>
      </c>
      <c r="EW82" s="11">
        <v>0</v>
      </c>
      <c r="EX82" s="11">
        <v>5</v>
      </c>
      <c r="EY82" s="11">
        <v>0</v>
      </c>
      <c r="EZ82" s="11">
        <v>0</v>
      </c>
      <c r="FA82" s="11">
        <v>0</v>
      </c>
      <c r="FB82" s="11">
        <v>0</v>
      </c>
      <c r="FC82" s="11">
        <v>0</v>
      </c>
      <c r="FD82" s="11">
        <v>0</v>
      </c>
      <c r="FE82" s="11">
        <v>0</v>
      </c>
      <c r="FF82" s="11">
        <v>0</v>
      </c>
      <c r="FG82" s="11">
        <v>199</v>
      </c>
      <c r="FH82" s="11">
        <v>1712</v>
      </c>
      <c r="FI82" s="11">
        <v>0</v>
      </c>
      <c r="FJ82" s="11">
        <v>52</v>
      </c>
      <c r="FK82" s="11">
        <f t="shared" si="16"/>
        <v>2258</v>
      </c>
      <c r="FM82" s="234" t="s">
        <v>15</v>
      </c>
      <c r="FN82" s="11">
        <v>27</v>
      </c>
      <c r="FO82" s="11">
        <v>0</v>
      </c>
      <c r="FP82" s="11">
        <v>445</v>
      </c>
      <c r="FQ82" s="11">
        <v>0</v>
      </c>
      <c r="FR82" s="11">
        <v>0</v>
      </c>
      <c r="FS82" s="11">
        <v>0</v>
      </c>
      <c r="FT82" s="11">
        <v>0</v>
      </c>
      <c r="FU82" s="11">
        <v>0</v>
      </c>
      <c r="FV82" s="11">
        <v>0</v>
      </c>
      <c r="FW82" s="11">
        <v>0</v>
      </c>
      <c r="FX82" s="11">
        <v>0</v>
      </c>
      <c r="FY82" s="11">
        <v>0</v>
      </c>
      <c r="FZ82" s="11">
        <v>0</v>
      </c>
      <c r="GA82" s="11">
        <v>25</v>
      </c>
      <c r="GB82" s="11">
        <v>0</v>
      </c>
      <c r="GC82" s="11">
        <v>0</v>
      </c>
      <c r="GD82" s="11">
        <v>0</v>
      </c>
      <c r="GE82" s="11">
        <v>0</v>
      </c>
      <c r="GF82" s="11">
        <v>0</v>
      </c>
      <c r="GG82" s="11">
        <v>0</v>
      </c>
      <c r="GH82" s="11">
        <v>0</v>
      </c>
      <c r="GI82" s="11">
        <v>0</v>
      </c>
      <c r="GJ82" s="11">
        <v>224</v>
      </c>
      <c r="GK82" s="11">
        <v>1187</v>
      </c>
      <c r="GL82" s="11">
        <v>112</v>
      </c>
      <c r="GM82" s="11">
        <f t="shared" si="17"/>
        <v>2020</v>
      </c>
      <c r="GP82" s="234" t="s">
        <v>18</v>
      </c>
      <c r="GQ82" s="11">
        <v>65</v>
      </c>
      <c r="GR82" s="11">
        <v>35</v>
      </c>
      <c r="GS82" s="11">
        <v>572</v>
      </c>
      <c r="GT82" s="11">
        <v>33</v>
      </c>
      <c r="GU82" s="11">
        <v>160</v>
      </c>
      <c r="GV82" s="11">
        <v>221</v>
      </c>
      <c r="GW82" s="11">
        <v>83</v>
      </c>
      <c r="GX82" s="11">
        <v>113</v>
      </c>
      <c r="GY82" s="11">
        <v>1049</v>
      </c>
      <c r="GZ82" s="11">
        <v>0</v>
      </c>
      <c r="HA82" s="11">
        <v>0</v>
      </c>
      <c r="HB82" s="11">
        <v>0</v>
      </c>
      <c r="HC82" s="11">
        <v>0</v>
      </c>
      <c r="HD82" s="11">
        <v>0</v>
      </c>
      <c r="HE82" s="11">
        <v>0</v>
      </c>
      <c r="HF82" s="11">
        <v>0</v>
      </c>
      <c r="HG82" s="11">
        <v>0</v>
      </c>
      <c r="HH82" s="11">
        <v>0</v>
      </c>
      <c r="HI82" s="11">
        <v>0</v>
      </c>
      <c r="HJ82" s="11">
        <v>0</v>
      </c>
      <c r="HK82" s="11">
        <v>0</v>
      </c>
      <c r="HL82" s="11">
        <v>0</v>
      </c>
      <c r="HM82" s="11">
        <v>0</v>
      </c>
      <c r="HN82" s="11">
        <v>0</v>
      </c>
      <c r="HO82" s="11">
        <f t="shared" si="18"/>
        <v>2331</v>
      </c>
      <c r="HQ82" s="234" t="s">
        <v>17</v>
      </c>
      <c r="HR82" s="11">
        <v>156</v>
      </c>
      <c r="HS82" s="11">
        <v>42</v>
      </c>
      <c r="HT82" s="11">
        <v>591</v>
      </c>
      <c r="HU82" s="11">
        <v>57</v>
      </c>
      <c r="HV82" s="11">
        <v>75</v>
      </c>
      <c r="HW82" s="11">
        <v>159</v>
      </c>
      <c r="HX82" s="11">
        <v>20</v>
      </c>
      <c r="HY82" s="11">
        <v>21</v>
      </c>
      <c r="HZ82" s="11">
        <v>536</v>
      </c>
      <c r="IA82" s="11">
        <v>0</v>
      </c>
      <c r="IB82" s="11">
        <v>0</v>
      </c>
      <c r="IC82" s="11">
        <v>0</v>
      </c>
      <c r="ID82" s="11">
        <v>0</v>
      </c>
      <c r="IE82" s="11">
        <v>0</v>
      </c>
      <c r="IF82" s="11">
        <v>0</v>
      </c>
      <c r="IG82" s="11">
        <v>0</v>
      </c>
      <c r="IH82" s="11">
        <v>0</v>
      </c>
      <c r="II82" s="11">
        <v>0</v>
      </c>
      <c r="IJ82" s="11">
        <v>0</v>
      </c>
      <c r="IK82" s="11">
        <v>0</v>
      </c>
      <c r="IL82" s="11">
        <v>0</v>
      </c>
      <c r="IM82" s="11">
        <v>0</v>
      </c>
      <c r="IN82" s="11">
        <v>0</v>
      </c>
      <c r="IO82" s="11">
        <v>0</v>
      </c>
      <c r="IP82" s="11">
        <v>0</v>
      </c>
      <c r="IQ82" s="11">
        <f t="shared" si="19"/>
        <v>1657</v>
      </c>
      <c r="IV82" s="234" t="s">
        <v>19</v>
      </c>
      <c r="IW82" s="11">
        <v>51</v>
      </c>
      <c r="IX82" s="11">
        <v>11</v>
      </c>
      <c r="IY82" s="11">
        <v>2464</v>
      </c>
      <c r="IZ82" s="11">
        <v>0</v>
      </c>
      <c r="JA82" s="11">
        <v>0</v>
      </c>
      <c r="JB82" s="11">
        <v>0</v>
      </c>
      <c r="JC82" s="11">
        <v>8</v>
      </c>
      <c r="JD82" s="11">
        <v>14</v>
      </c>
      <c r="JE82" s="11">
        <v>1</v>
      </c>
      <c r="JF82" s="11">
        <v>0</v>
      </c>
      <c r="JG82" s="11">
        <v>0</v>
      </c>
      <c r="JH82" s="11">
        <v>0</v>
      </c>
      <c r="JI82" s="11">
        <v>0</v>
      </c>
      <c r="JJ82" s="11">
        <v>0</v>
      </c>
      <c r="JK82" s="11">
        <v>0</v>
      </c>
      <c r="JL82" s="11">
        <v>0</v>
      </c>
      <c r="JM82" s="11">
        <v>0</v>
      </c>
      <c r="JN82" s="11">
        <v>0</v>
      </c>
      <c r="JO82" s="11">
        <v>0</v>
      </c>
      <c r="JP82" s="11">
        <v>0</v>
      </c>
      <c r="JQ82" s="11">
        <v>0</v>
      </c>
      <c r="JR82" s="11">
        <v>0</v>
      </c>
      <c r="JS82" s="11">
        <v>0</v>
      </c>
      <c r="JT82" s="11">
        <v>0</v>
      </c>
      <c r="JU82" s="11">
        <v>0</v>
      </c>
      <c r="JV82" s="11">
        <v>0</v>
      </c>
      <c r="JW82" s="11">
        <f t="shared" si="20"/>
        <v>2549</v>
      </c>
    </row>
    <row r="83" spans="1:283" x14ac:dyDescent="0.25">
      <c r="A83" s="234" t="s">
        <v>21</v>
      </c>
      <c r="B83" s="11">
        <v>180</v>
      </c>
      <c r="C83" s="11">
        <v>16</v>
      </c>
      <c r="D83" s="11">
        <v>1044</v>
      </c>
      <c r="E83" s="11">
        <v>1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1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233">
        <f t="shared" si="12"/>
        <v>1242</v>
      </c>
      <c r="AC83" s="234" t="s">
        <v>21</v>
      </c>
      <c r="AD83" s="11">
        <v>217</v>
      </c>
      <c r="AE83" s="11">
        <v>18</v>
      </c>
      <c r="AF83" s="11">
        <v>1057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1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1293</v>
      </c>
      <c r="BE83" s="234" t="s">
        <v>21</v>
      </c>
      <c r="BF83" s="11">
        <v>260</v>
      </c>
      <c r="BG83" s="11">
        <v>26</v>
      </c>
      <c r="BH83" s="11">
        <v>1121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11">
        <v>0</v>
      </c>
      <c r="BZ83" s="11">
        <v>0</v>
      </c>
      <c r="CA83" s="11">
        <v>0</v>
      </c>
      <c r="CB83" s="11">
        <v>0</v>
      </c>
      <c r="CC83" s="11">
        <v>0</v>
      </c>
      <c r="CD83" s="11">
        <v>0</v>
      </c>
      <c r="CE83" s="11">
        <f t="shared" si="13"/>
        <v>1407</v>
      </c>
      <c r="CG83" s="234" t="s">
        <v>21</v>
      </c>
      <c r="CH83" s="11">
        <v>265</v>
      </c>
      <c r="CI83" s="11">
        <v>18</v>
      </c>
      <c r="CJ83" s="11">
        <v>918</v>
      </c>
      <c r="CK83" s="11">
        <v>0</v>
      </c>
      <c r="CL83" s="11">
        <v>0</v>
      </c>
      <c r="CM83" s="11">
        <v>0</v>
      </c>
      <c r="CN83" s="11">
        <v>1</v>
      </c>
      <c r="CO83" s="11">
        <v>0</v>
      </c>
      <c r="CP83" s="11">
        <v>0</v>
      </c>
      <c r="CQ83" s="11">
        <v>0</v>
      </c>
      <c r="CR83" s="11">
        <v>0</v>
      </c>
      <c r="CS83" s="11">
        <v>0</v>
      </c>
      <c r="CT83" s="11">
        <v>1</v>
      </c>
      <c r="CU83" s="11">
        <v>0</v>
      </c>
      <c r="CV83" s="11">
        <v>0</v>
      </c>
      <c r="CW83" s="11">
        <v>0</v>
      </c>
      <c r="CX83" s="11">
        <v>0</v>
      </c>
      <c r="CY83" s="11">
        <v>0</v>
      </c>
      <c r="CZ83" s="11">
        <v>0</v>
      </c>
      <c r="DA83" s="11">
        <v>0</v>
      </c>
      <c r="DB83" s="11">
        <v>0</v>
      </c>
      <c r="DC83" s="11">
        <v>0</v>
      </c>
      <c r="DD83" s="11">
        <v>0</v>
      </c>
      <c r="DE83" s="11">
        <v>0</v>
      </c>
      <c r="DF83" s="11">
        <v>0</v>
      </c>
      <c r="DG83" s="11">
        <f t="shared" si="14"/>
        <v>1203</v>
      </c>
      <c r="DI83" s="234" t="s">
        <v>21</v>
      </c>
      <c r="DJ83" s="11">
        <v>238</v>
      </c>
      <c r="DK83" s="11">
        <v>8</v>
      </c>
      <c r="DL83" s="11">
        <v>1091</v>
      </c>
      <c r="DM83" s="11">
        <v>1</v>
      </c>
      <c r="DN83" s="11">
        <v>0</v>
      </c>
      <c r="DO83" s="11">
        <v>0</v>
      </c>
      <c r="DP83" s="11">
        <v>0</v>
      </c>
      <c r="DQ83" s="11">
        <v>0</v>
      </c>
      <c r="DR83" s="11">
        <v>0</v>
      </c>
      <c r="DS83" s="11">
        <v>0</v>
      </c>
      <c r="DT83" s="11">
        <v>0</v>
      </c>
      <c r="DU83" s="11">
        <v>0</v>
      </c>
      <c r="DV83" s="11">
        <v>0</v>
      </c>
      <c r="DW83" s="11">
        <v>0</v>
      </c>
      <c r="DX83" s="11">
        <v>0</v>
      </c>
      <c r="DY83" s="11">
        <v>0</v>
      </c>
      <c r="DZ83" s="11">
        <v>0</v>
      </c>
      <c r="EA83" s="11">
        <v>0</v>
      </c>
      <c r="EB83" s="11">
        <v>0</v>
      </c>
      <c r="EC83" s="11">
        <v>0</v>
      </c>
      <c r="ED83" s="11">
        <v>0</v>
      </c>
      <c r="EE83" s="11">
        <v>0</v>
      </c>
      <c r="EF83" s="11">
        <v>0</v>
      </c>
      <c r="EG83" s="11">
        <v>0</v>
      </c>
      <c r="EH83" s="11">
        <v>0</v>
      </c>
      <c r="EI83" s="11">
        <f t="shared" si="15"/>
        <v>1338</v>
      </c>
      <c r="EK83" s="234" t="s">
        <v>16</v>
      </c>
      <c r="EL83" s="11">
        <v>0</v>
      </c>
      <c r="EM83" s="11">
        <v>0</v>
      </c>
      <c r="EN83" s="11">
        <v>0</v>
      </c>
      <c r="EO83" s="11">
        <v>0</v>
      </c>
      <c r="EP83" s="11">
        <v>0</v>
      </c>
      <c r="EQ83" s="11">
        <v>0</v>
      </c>
      <c r="ER83" s="11">
        <v>15</v>
      </c>
      <c r="ES83" s="11">
        <v>0</v>
      </c>
      <c r="ET83" s="11">
        <v>0</v>
      </c>
      <c r="EU83" s="11">
        <v>8</v>
      </c>
      <c r="EV83" s="11">
        <v>63</v>
      </c>
      <c r="EW83" s="11">
        <v>1499</v>
      </c>
      <c r="EX83" s="11">
        <v>500</v>
      </c>
      <c r="EY83" s="11">
        <v>18</v>
      </c>
      <c r="EZ83" s="11">
        <v>0</v>
      </c>
      <c r="FA83" s="11">
        <v>1</v>
      </c>
      <c r="FB83" s="11">
        <v>0</v>
      </c>
      <c r="FC83" s="11">
        <v>0</v>
      </c>
      <c r="FD83" s="11">
        <v>5</v>
      </c>
      <c r="FE83" s="11">
        <v>0</v>
      </c>
      <c r="FF83" s="11">
        <v>0</v>
      </c>
      <c r="FG83" s="11">
        <v>0</v>
      </c>
      <c r="FH83" s="11">
        <v>0</v>
      </c>
      <c r="FI83" s="11">
        <v>0</v>
      </c>
      <c r="FJ83" s="11">
        <v>0</v>
      </c>
      <c r="FK83" s="11">
        <f t="shared" si="16"/>
        <v>2109</v>
      </c>
      <c r="FM83" s="234" t="s">
        <v>25</v>
      </c>
      <c r="FN83" s="11">
        <v>1</v>
      </c>
      <c r="FO83" s="11">
        <v>346</v>
      </c>
      <c r="FP83" s="11">
        <v>27</v>
      </c>
      <c r="FQ83" s="11">
        <v>0</v>
      </c>
      <c r="FR83" s="11">
        <v>9</v>
      </c>
      <c r="FS83" s="11">
        <v>8</v>
      </c>
      <c r="FT83" s="11">
        <v>256</v>
      </c>
      <c r="FU83" s="11">
        <v>15</v>
      </c>
      <c r="FV83" s="11">
        <v>1087</v>
      </c>
      <c r="FW83" s="11">
        <v>0</v>
      </c>
      <c r="FX83" s="11">
        <v>0</v>
      </c>
      <c r="FY83" s="11">
        <v>0</v>
      </c>
      <c r="FZ83" s="11">
        <v>0</v>
      </c>
      <c r="GA83" s="11">
        <v>0</v>
      </c>
      <c r="GB83" s="11">
        <v>0</v>
      </c>
      <c r="GC83" s="11">
        <v>0</v>
      </c>
      <c r="GD83" s="11">
        <v>0</v>
      </c>
      <c r="GE83" s="11">
        <v>0</v>
      </c>
      <c r="GF83" s="11">
        <v>0</v>
      </c>
      <c r="GG83" s="11">
        <v>0</v>
      </c>
      <c r="GH83" s="11">
        <v>0</v>
      </c>
      <c r="GI83" s="11">
        <v>0</v>
      </c>
      <c r="GJ83" s="11">
        <v>0</v>
      </c>
      <c r="GK83" s="11">
        <v>0</v>
      </c>
      <c r="GL83" s="11">
        <v>0</v>
      </c>
      <c r="GM83" s="11">
        <f t="shared" si="17"/>
        <v>1749</v>
      </c>
      <c r="GP83" s="234" t="s">
        <v>16</v>
      </c>
      <c r="GQ83" s="11">
        <v>0</v>
      </c>
      <c r="GR83" s="11">
        <v>0</v>
      </c>
      <c r="GS83" s="11">
        <v>0</v>
      </c>
      <c r="GT83" s="11">
        <v>6</v>
      </c>
      <c r="GU83" s="11">
        <v>0</v>
      </c>
      <c r="GV83" s="11">
        <v>0</v>
      </c>
      <c r="GW83" s="11">
        <v>10</v>
      </c>
      <c r="GX83" s="11">
        <v>0</v>
      </c>
      <c r="GY83" s="11">
        <v>0</v>
      </c>
      <c r="GZ83" s="11">
        <v>7</v>
      </c>
      <c r="HA83" s="11">
        <v>146</v>
      </c>
      <c r="HB83" s="11">
        <v>0</v>
      </c>
      <c r="HC83" s="11">
        <v>1402</v>
      </c>
      <c r="HD83" s="11">
        <v>365</v>
      </c>
      <c r="HE83" s="11">
        <v>8</v>
      </c>
      <c r="HF83" s="11">
        <v>0</v>
      </c>
      <c r="HG83" s="11">
        <v>0</v>
      </c>
      <c r="HH83" s="11">
        <v>0</v>
      </c>
      <c r="HI83" s="11">
        <v>0</v>
      </c>
      <c r="HJ83" s="11">
        <v>0</v>
      </c>
      <c r="HK83" s="11">
        <v>0</v>
      </c>
      <c r="HL83" s="11">
        <v>0</v>
      </c>
      <c r="HM83" s="11">
        <v>1</v>
      </c>
      <c r="HN83" s="11">
        <v>0</v>
      </c>
      <c r="HO83" s="11">
        <f t="shared" si="18"/>
        <v>1945</v>
      </c>
      <c r="HQ83" s="234" t="s">
        <v>19</v>
      </c>
      <c r="HR83" s="11">
        <v>6</v>
      </c>
      <c r="HS83" s="11">
        <v>3</v>
      </c>
      <c r="HT83" s="11">
        <v>203</v>
      </c>
      <c r="HU83" s="11">
        <v>0</v>
      </c>
      <c r="HV83" s="11">
        <v>0</v>
      </c>
      <c r="HW83" s="11">
        <v>0</v>
      </c>
      <c r="HX83" s="11">
        <v>0</v>
      </c>
      <c r="HY83" s="11">
        <v>1</v>
      </c>
      <c r="HZ83" s="11">
        <v>0</v>
      </c>
      <c r="IA83" s="11">
        <v>0</v>
      </c>
      <c r="IB83" s="11">
        <v>0</v>
      </c>
      <c r="IC83" s="11">
        <v>0</v>
      </c>
      <c r="ID83" s="11">
        <v>0</v>
      </c>
      <c r="IE83" s="11">
        <v>0</v>
      </c>
      <c r="IF83" s="11">
        <v>0</v>
      </c>
      <c r="IG83" s="11">
        <v>0</v>
      </c>
      <c r="IH83" s="11">
        <v>0</v>
      </c>
      <c r="II83" s="11">
        <v>0</v>
      </c>
      <c r="IJ83" s="11">
        <v>0</v>
      </c>
      <c r="IK83" s="11">
        <v>0</v>
      </c>
      <c r="IL83" s="11">
        <v>0</v>
      </c>
      <c r="IM83" s="11">
        <v>0</v>
      </c>
      <c r="IN83" s="11">
        <v>0</v>
      </c>
      <c r="IO83" s="11">
        <v>0</v>
      </c>
      <c r="IP83" s="11">
        <v>0</v>
      </c>
      <c r="IQ83" s="11">
        <f t="shared" si="19"/>
        <v>213</v>
      </c>
      <c r="IV83" s="234" t="s">
        <v>21</v>
      </c>
      <c r="IW83" s="11">
        <v>2192</v>
      </c>
      <c r="IX83" s="11">
        <v>128</v>
      </c>
      <c r="IY83" s="11">
        <v>10269</v>
      </c>
      <c r="IZ83" s="11">
        <v>6</v>
      </c>
      <c r="JA83" s="11">
        <v>0</v>
      </c>
      <c r="JB83" s="11">
        <v>0</v>
      </c>
      <c r="JC83" s="11">
        <v>3</v>
      </c>
      <c r="JD83" s="11">
        <v>0</v>
      </c>
      <c r="JE83" s="11">
        <v>0</v>
      </c>
      <c r="JF83" s="11">
        <v>0</v>
      </c>
      <c r="JG83" s="11">
        <v>0</v>
      </c>
      <c r="JH83" s="11">
        <v>0</v>
      </c>
      <c r="JI83" s="11">
        <v>0</v>
      </c>
      <c r="JJ83" s="11">
        <v>1</v>
      </c>
      <c r="JK83" s="11">
        <v>1</v>
      </c>
      <c r="JL83" s="11">
        <v>0</v>
      </c>
      <c r="JM83" s="11">
        <v>0</v>
      </c>
      <c r="JN83" s="11">
        <v>0</v>
      </c>
      <c r="JO83" s="11">
        <v>0</v>
      </c>
      <c r="JP83" s="11">
        <v>0</v>
      </c>
      <c r="JQ83" s="11">
        <v>2</v>
      </c>
      <c r="JR83" s="11">
        <v>0</v>
      </c>
      <c r="JS83" s="11">
        <v>0</v>
      </c>
      <c r="JT83" s="11">
        <v>0</v>
      </c>
      <c r="JU83" s="11">
        <v>0</v>
      </c>
      <c r="JV83" s="11">
        <v>0</v>
      </c>
      <c r="JW83" s="11">
        <f t="shared" si="20"/>
        <v>12602</v>
      </c>
    </row>
    <row r="84" spans="1:283" x14ac:dyDescent="0.25">
      <c r="A84" s="234" t="s">
        <v>23</v>
      </c>
      <c r="B84" s="11">
        <v>126</v>
      </c>
      <c r="C84" s="11">
        <v>2</v>
      </c>
      <c r="D84" s="11">
        <v>221</v>
      </c>
      <c r="E84" s="11">
        <v>0</v>
      </c>
      <c r="F84" s="11">
        <v>23</v>
      </c>
      <c r="G84" s="11">
        <v>71</v>
      </c>
      <c r="H84" s="11">
        <v>26</v>
      </c>
      <c r="I84" s="11">
        <v>31</v>
      </c>
      <c r="J84" s="11">
        <v>2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233">
        <f t="shared" si="12"/>
        <v>502</v>
      </c>
      <c r="AC84" s="234" t="s">
        <v>23</v>
      </c>
      <c r="AD84" s="11">
        <v>90</v>
      </c>
      <c r="AE84" s="11">
        <v>0</v>
      </c>
      <c r="AF84" s="11">
        <v>192</v>
      </c>
      <c r="AG84" s="11">
        <v>0</v>
      </c>
      <c r="AH84" s="11">
        <v>16</v>
      </c>
      <c r="AI84" s="11">
        <v>54</v>
      </c>
      <c r="AJ84" s="11">
        <v>40</v>
      </c>
      <c r="AK84" s="11">
        <v>23</v>
      </c>
      <c r="AL84" s="11">
        <v>2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11">
        <v>0</v>
      </c>
      <c r="BA84" s="11">
        <v>0</v>
      </c>
      <c r="BB84" s="11">
        <v>0</v>
      </c>
      <c r="BC84" s="11">
        <v>417</v>
      </c>
      <c r="BE84" s="234" t="s">
        <v>23</v>
      </c>
      <c r="BF84" s="11">
        <v>124</v>
      </c>
      <c r="BG84" s="11">
        <v>2</v>
      </c>
      <c r="BH84" s="11">
        <v>205</v>
      </c>
      <c r="BI84" s="11">
        <v>0</v>
      </c>
      <c r="BJ84" s="11">
        <v>40</v>
      </c>
      <c r="BK84" s="11">
        <v>43</v>
      </c>
      <c r="BL84" s="11">
        <v>24</v>
      </c>
      <c r="BM84" s="11">
        <v>31</v>
      </c>
      <c r="BN84" s="11">
        <v>2</v>
      </c>
      <c r="BO84" s="11">
        <v>0</v>
      </c>
      <c r="BP84" s="11">
        <v>0</v>
      </c>
      <c r="BQ84" s="11">
        <v>0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0</v>
      </c>
      <c r="BY84" s="11">
        <v>0</v>
      </c>
      <c r="BZ84" s="11">
        <v>0</v>
      </c>
      <c r="CA84" s="11">
        <v>0</v>
      </c>
      <c r="CB84" s="11">
        <v>0</v>
      </c>
      <c r="CC84" s="11">
        <v>0</v>
      </c>
      <c r="CD84" s="11">
        <v>0</v>
      </c>
      <c r="CE84" s="11">
        <f t="shared" si="13"/>
        <v>471</v>
      </c>
      <c r="CG84" s="234" t="s">
        <v>23</v>
      </c>
      <c r="CH84" s="11">
        <v>90</v>
      </c>
      <c r="CI84" s="11">
        <v>0</v>
      </c>
      <c r="CJ84" s="11">
        <v>145</v>
      </c>
      <c r="CK84" s="11">
        <v>0</v>
      </c>
      <c r="CL84" s="11">
        <v>31</v>
      </c>
      <c r="CM84" s="11">
        <v>49</v>
      </c>
      <c r="CN84" s="11">
        <v>33</v>
      </c>
      <c r="CO84" s="11">
        <v>24</v>
      </c>
      <c r="CP84" s="11">
        <v>6</v>
      </c>
      <c r="CQ84" s="11">
        <v>0</v>
      </c>
      <c r="CR84" s="11">
        <v>0</v>
      </c>
      <c r="CS84" s="11">
        <v>0</v>
      </c>
      <c r="CT84" s="11">
        <v>0</v>
      </c>
      <c r="CU84" s="11">
        <v>0</v>
      </c>
      <c r="CV84" s="11">
        <v>0</v>
      </c>
      <c r="CW84" s="11">
        <v>0</v>
      </c>
      <c r="CX84" s="11">
        <v>0</v>
      </c>
      <c r="CY84" s="11">
        <v>0</v>
      </c>
      <c r="CZ84" s="11">
        <v>0</v>
      </c>
      <c r="DA84" s="11">
        <v>0</v>
      </c>
      <c r="DB84" s="11">
        <v>0</v>
      </c>
      <c r="DC84" s="11">
        <v>0</v>
      </c>
      <c r="DD84" s="11">
        <v>0</v>
      </c>
      <c r="DE84" s="11">
        <v>0</v>
      </c>
      <c r="DF84" s="11">
        <v>0</v>
      </c>
      <c r="DG84" s="11">
        <f t="shared" si="14"/>
        <v>378</v>
      </c>
      <c r="DI84" s="234" t="s">
        <v>23</v>
      </c>
      <c r="DJ84" s="11">
        <v>85</v>
      </c>
      <c r="DK84" s="11">
        <v>4</v>
      </c>
      <c r="DL84" s="11">
        <v>230</v>
      </c>
      <c r="DM84" s="11">
        <v>0</v>
      </c>
      <c r="DN84" s="11">
        <v>17</v>
      </c>
      <c r="DO84" s="11">
        <v>67</v>
      </c>
      <c r="DP84" s="11">
        <v>31</v>
      </c>
      <c r="DQ84" s="11">
        <v>22</v>
      </c>
      <c r="DR84" s="11">
        <v>2</v>
      </c>
      <c r="DS84" s="11">
        <v>0</v>
      </c>
      <c r="DT84" s="11">
        <v>0</v>
      </c>
      <c r="DU84" s="11">
        <v>0</v>
      </c>
      <c r="DV84" s="11">
        <v>0</v>
      </c>
      <c r="DW84" s="11">
        <v>0</v>
      </c>
      <c r="DX84" s="11">
        <v>0</v>
      </c>
      <c r="DY84" s="11">
        <v>0</v>
      </c>
      <c r="DZ84" s="11">
        <v>0</v>
      </c>
      <c r="EA84" s="11">
        <v>0</v>
      </c>
      <c r="EB84" s="11">
        <v>0</v>
      </c>
      <c r="EC84" s="11">
        <v>0</v>
      </c>
      <c r="ED84" s="11">
        <v>0</v>
      </c>
      <c r="EE84" s="11">
        <v>0</v>
      </c>
      <c r="EF84" s="11">
        <v>0</v>
      </c>
      <c r="EG84" s="11">
        <v>0</v>
      </c>
      <c r="EH84" s="11">
        <v>0</v>
      </c>
      <c r="EI84" s="11">
        <f t="shared" si="15"/>
        <v>458</v>
      </c>
      <c r="EK84" s="234" t="s">
        <v>17</v>
      </c>
      <c r="EL84" s="11">
        <v>149</v>
      </c>
      <c r="EM84" s="11">
        <v>16</v>
      </c>
      <c r="EN84" s="11">
        <v>523</v>
      </c>
      <c r="EO84" s="11">
        <v>60</v>
      </c>
      <c r="EP84" s="11">
        <v>70</v>
      </c>
      <c r="EQ84" s="11">
        <v>184</v>
      </c>
      <c r="ER84" s="11">
        <v>43</v>
      </c>
      <c r="ES84" s="11">
        <v>23</v>
      </c>
      <c r="ET84" s="11">
        <v>588</v>
      </c>
      <c r="EU84" s="11">
        <v>0</v>
      </c>
      <c r="EV84" s="11">
        <v>0</v>
      </c>
      <c r="EW84" s="11">
        <v>0</v>
      </c>
      <c r="EX84" s="11">
        <v>0</v>
      </c>
      <c r="EY84" s="11">
        <v>0</v>
      </c>
      <c r="EZ84" s="11">
        <v>0</v>
      </c>
      <c r="FA84" s="11">
        <v>0</v>
      </c>
      <c r="FB84" s="11">
        <v>0</v>
      </c>
      <c r="FC84" s="11">
        <v>0</v>
      </c>
      <c r="FD84" s="11">
        <v>0</v>
      </c>
      <c r="FE84" s="11">
        <v>0</v>
      </c>
      <c r="FF84" s="11">
        <v>0</v>
      </c>
      <c r="FG84" s="11">
        <v>0</v>
      </c>
      <c r="FH84" s="11">
        <v>0</v>
      </c>
      <c r="FI84" s="11">
        <v>0</v>
      </c>
      <c r="FJ84" s="11">
        <v>0</v>
      </c>
      <c r="FK84" s="11">
        <f t="shared" si="16"/>
        <v>1656</v>
      </c>
      <c r="FM84" s="234" t="s">
        <v>16</v>
      </c>
      <c r="FN84" s="11">
        <v>0</v>
      </c>
      <c r="FO84" s="11">
        <v>0</v>
      </c>
      <c r="FP84" s="11">
        <v>0</v>
      </c>
      <c r="FQ84" s="11">
        <v>5</v>
      </c>
      <c r="FR84" s="11">
        <v>0</v>
      </c>
      <c r="FS84" s="11">
        <v>0</v>
      </c>
      <c r="FT84" s="11">
        <v>11</v>
      </c>
      <c r="FU84" s="11">
        <v>0</v>
      </c>
      <c r="FV84" s="11">
        <v>0</v>
      </c>
      <c r="FW84" s="11">
        <v>1</v>
      </c>
      <c r="FX84" s="11">
        <v>75</v>
      </c>
      <c r="FY84" s="11">
        <v>0</v>
      </c>
      <c r="FZ84" s="11">
        <v>1250</v>
      </c>
      <c r="GA84" s="11">
        <v>397</v>
      </c>
      <c r="GB84" s="11">
        <v>8</v>
      </c>
      <c r="GC84" s="11">
        <v>0</v>
      </c>
      <c r="GD84" s="11">
        <v>0</v>
      </c>
      <c r="GE84" s="11">
        <v>0</v>
      </c>
      <c r="GF84" s="11">
        <v>0</v>
      </c>
      <c r="GG84" s="11">
        <v>1</v>
      </c>
      <c r="GH84" s="11">
        <v>0</v>
      </c>
      <c r="GI84" s="11">
        <v>0</v>
      </c>
      <c r="GJ84" s="11">
        <v>0</v>
      </c>
      <c r="GK84" s="11">
        <v>0</v>
      </c>
      <c r="GL84" s="11">
        <v>0</v>
      </c>
      <c r="GM84" s="11">
        <f t="shared" si="17"/>
        <v>1748</v>
      </c>
      <c r="GP84" s="234" t="s">
        <v>17</v>
      </c>
      <c r="GQ84" s="11">
        <v>161</v>
      </c>
      <c r="GR84" s="11">
        <v>17</v>
      </c>
      <c r="GS84" s="11">
        <v>613</v>
      </c>
      <c r="GT84" s="11">
        <v>63</v>
      </c>
      <c r="GU84" s="11">
        <v>86</v>
      </c>
      <c r="GV84" s="11">
        <v>173</v>
      </c>
      <c r="GW84" s="11">
        <v>38</v>
      </c>
      <c r="GX84" s="11">
        <v>22</v>
      </c>
      <c r="GY84" s="11">
        <v>564</v>
      </c>
      <c r="GZ84" s="11">
        <v>0</v>
      </c>
      <c r="HA84" s="11">
        <v>0</v>
      </c>
      <c r="HB84" s="11">
        <v>0</v>
      </c>
      <c r="HC84" s="11">
        <v>0</v>
      </c>
      <c r="HD84" s="11">
        <v>0</v>
      </c>
      <c r="HE84" s="11">
        <v>0</v>
      </c>
      <c r="HF84" s="11">
        <v>0</v>
      </c>
      <c r="HG84" s="11">
        <v>0</v>
      </c>
      <c r="HH84" s="11">
        <v>0</v>
      </c>
      <c r="HI84" s="11">
        <v>0</v>
      </c>
      <c r="HJ84" s="11">
        <v>0</v>
      </c>
      <c r="HK84" s="11">
        <v>0</v>
      </c>
      <c r="HL84" s="11">
        <v>0</v>
      </c>
      <c r="HM84" s="11">
        <v>0</v>
      </c>
      <c r="HN84" s="11">
        <v>0</v>
      </c>
      <c r="HO84" s="11">
        <f t="shared" si="18"/>
        <v>1737</v>
      </c>
      <c r="HQ84" s="234" t="s">
        <v>21</v>
      </c>
      <c r="HR84" s="11">
        <v>186</v>
      </c>
      <c r="HS84" s="11">
        <v>9</v>
      </c>
      <c r="HT84" s="11">
        <v>861</v>
      </c>
      <c r="HU84" s="11">
        <v>1</v>
      </c>
      <c r="HV84" s="11">
        <v>0</v>
      </c>
      <c r="HW84" s="11">
        <v>0</v>
      </c>
      <c r="HX84" s="11">
        <v>0</v>
      </c>
      <c r="HY84" s="11">
        <v>0</v>
      </c>
      <c r="HZ84" s="11">
        <v>0</v>
      </c>
      <c r="IA84" s="11">
        <v>0</v>
      </c>
      <c r="IB84" s="11">
        <v>0</v>
      </c>
      <c r="IC84" s="11">
        <v>0</v>
      </c>
      <c r="ID84" s="11">
        <v>0</v>
      </c>
      <c r="IE84" s="11">
        <v>0</v>
      </c>
      <c r="IF84" s="11">
        <v>0</v>
      </c>
      <c r="IG84" s="11">
        <v>0</v>
      </c>
      <c r="IH84" s="11">
        <v>0</v>
      </c>
      <c r="II84" s="11">
        <v>0</v>
      </c>
      <c r="IJ84" s="11">
        <v>0</v>
      </c>
      <c r="IK84" s="11">
        <v>0</v>
      </c>
      <c r="IL84" s="11">
        <v>0</v>
      </c>
      <c r="IM84" s="11">
        <v>0</v>
      </c>
      <c r="IN84" s="11">
        <v>0</v>
      </c>
      <c r="IO84" s="11">
        <v>0</v>
      </c>
      <c r="IP84" s="11">
        <v>0</v>
      </c>
      <c r="IQ84" s="11">
        <f t="shared" si="19"/>
        <v>1057</v>
      </c>
      <c r="IV84" s="234" t="s">
        <v>23</v>
      </c>
      <c r="IW84" s="11">
        <v>978</v>
      </c>
      <c r="IX84" s="11">
        <v>29</v>
      </c>
      <c r="IY84" s="11">
        <v>2125</v>
      </c>
      <c r="IZ84" s="11">
        <v>0</v>
      </c>
      <c r="JA84" s="11">
        <v>184</v>
      </c>
      <c r="JB84" s="11">
        <v>524</v>
      </c>
      <c r="JC84" s="11">
        <v>314</v>
      </c>
      <c r="JD84" s="11">
        <v>257</v>
      </c>
      <c r="JE84" s="11">
        <v>34</v>
      </c>
      <c r="JF84" s="11">
        <v>60</v>
      </c>
      <c r="JG84" s="11">
        <v>0</v>
      </c>
      <c r="JH84" s="11">
        <v>0</v>
      </c>
      <c r="JI84" s="11">
        <v>0</v>
      </c>
      <c r="JJ84" s="11">
        <v>0</v>
      </c>
      <c r="JK84" s="11">
        <v>0</v>
      </c>
      <c r="JL84" s="11">
        <v>0</v>
      </c>
      <c r="JM84" s="11">
        <v>0</v>
      </c>
      <c r="JN84" s="11">
        <v>0</v>
      </c>
      <c r="JO84" s="11">
        <v>0</v>
      </c>
      <c r="JP84" s="11">
        <v>0</v>
      </c>
      <c r="JQ84" s="11">
        <v>0</v>
      </c>
      <c r="JR84" s="11">
        <v>0</v>
      </c>
      <c r="JS84" s="11">
        <v>0</v>
      </c>
      <c r="JT84" s="11">
        <v>0</v>
      </c>
      <c r="JU84" s="11">
        <v>0</v>
      </c>
      <c r="JV84" s="11">
        <v>0</v>
      </c>
      <c r="JW84" s="11">
        <f t="shared" si="20"/>
        <v>4505</v>
      </c>
    </row>
    <row r="85" spans="1:283" x14ac:dyDescent="0.25">
      <c r="A85" s="234" t="s">
        <v>24</v>
      </c>
      <c r="B85" s="11">
        <v>78</v>
      </c>
      <c r="C85" s="11">
        <v>1</v>
      </c>
      <c r="D85" s="11">
        <v>124</v>
      </c>
      <c r="E85" s="11">
        <v>3</v>
      </c>
      <c r="F85" s="11">
        <v>0</v>
      </c>
      <c r="G85" s="11">
        <v>13</v>
      </c>
      <c r="H85" s="11">
        <v>2</v>
      </c>
      <c r="I85" s="11">
        <v>3</v>
      </c>
      <c r="J85" s="11">
        <v>7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233">
        <f t="shared" si="12"/>
        <v>231</v>
      </c>
      <c r="AC85" s="234" t="s">
        <v>24</v>
      </c>
      <c r="AD85" s="11">
        <v>43</v>
      </c>
      <c r="AE85" s="11">
        <v>0</v>
      </c>
      <c r="AF85" s="11">
        <v>111</v>
      </c>
      <c r="AG85" s="11">
        <v>1</v>
      </c>
      <c r="AH85" s="11">
        <v>3</v>
      </c>
      <c r="AI85" s="11">
        <v>0</v>
      </c>
      <c r="AJ85" s="11">
        <v>2</v>
      </c>
      <c r="AK85" s="11">
        <v>8</v>
      </c>
      <c r="AL85" s="11">
        <v>4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0</v>
      </c>
      <c r="AY85" s="11">
        <v>0</v>
      </c>
      <c r="AZ85" s="11">
        <v>11</v>
      </c>
      <c r="BA85" s="11">
        <v>0</v>
      </c>
      <c r="BB85" s="11">
        <v>0</v>
      </c>
      <c r="BC85" s="11">
        <v>183</v>
      </c>
      <c r="BE85" s="234" t="s">
        <v>24</v>
      </c>
      <c r="BF85" s="11">
        <v>56</v>
      </c>
      <c r="BG85" s="11">
        <v>2</v>
      </c>
      <c r="BH85" s="11">
        <v>107</v>
      </c>
      <c r="BI85" s="11">
        <v>2</v>
      </c>
      <c r="BJ85" s="11">
        <v>1</v>
      </c>
      <c r="BK85" s="11">
        <v>0</v>
      </c>
      <c r="BL85" s="11">
        <v>0</v>
      </c>
      <c r="BM85" s="11">
        <v>3</v>
      </c>
      <c r="BN85" s="11">
        <v>13</v>
      </c>
      <c r="BO85" s="11">
        <v>0</v>
      </c>
      <c r="BP85" s="11">
        <v>0</v>
      </c>
      <c r="BQ85" s="11">
        <v>0</v>
      </c>
      <c r="BR85" s="11">
        <v>0</v>
      </c>
      <c r="BS85" s="11">
        <v>1</v>
      </c>
      <c r="BT85" s="11">
        <v>0</v>
      </c>
      <c r="BU85" s="11">
        <v>0</v>
      </c>
      <c r="BV85" s="11">
        <v>0</v>
      </c>
      <c r="BW85" s="11">
        <v>0</v>
      </c>
      <c r="BX85" s="11">
        <v>0</v>
      </c>
      <c r="BY85" s="11">
        <v>0</v>
      </c>
      <c r="BZ85" s="11">
        <v>0</v>
      </c>
      <c r="CA85" s="11">
        <v>0</v>
      </c>
      <c r="CB85" s="11">
        <v>14</v>
      </c>
      <c r="CC85" s="11">
        <v>0</v>
      </c>
      <c r="CD85" s="11">
        <v>0</v>
      </c>
      <c r="CE85" s="11">
        <f t="shared" si="13"/>
        <v>199</v>
      </c>
      <c r="CG85" s="234" t="s">
        <v>24</v>
      </c>
      <c r="CH85" s="11">
        <v>51</v>
      </c>
      <c r="CI85" s="11">
        <v>3</v>
      </c>
      <c r="CJ85" s="11">
        <v>107</v>
      </c>
      <c r="CK85" s="11">
        <v>0</v>
      </c>
      <c r="CL85" s="11">
        <v>3</v>
      </c>
      <c r="CM85" s="11">
        <v>0</v>
      </c>
      <c r="CN85" s="11">
        <v>0</v>
      </c>
      <c r="CO85" s="11">
        <v>7</v>
      </c>
      <c r="CP85" s="11">
        <v>8</v>
      </c>
      <c r="CQ85" s="11">
        <v>0</v>
      </c>
      <c r="CR85" s="11">
        <v>0</v>
      </c>
      <c r="CS85" s="11">
        <v>0</v>
      </c>
      <c r="CT85" s="11">
        <v>0</v>
      </c>
      <c r="CU85" s="11">
        <v>0</v>
      </c>
      <c r="CV85" s="11">
        <v>0</v>
      </c>
      <c r="CW85" s="11">
        <v>0</v>
      </c>
      <c r="CX85" s="11">
        <v>0</v>
      </c>
      <c r="CY85" s="11">
        <v>0</v>
      </c>
      <c r="CZ85" s="11">
        <v>0</v>
      </c>
      <c r="DA85" s="11">
        <v>0</v>
      </c>
      <c r="DB85" s="11">
        <v>0</v>
      </c>
      <c r="DC85" s="11">
        <v>0</v>
      </c>
      <c r="DD85" s="11">
        <v>18</v>
      </c>
      <c r="DE85" s="11">
        <v>0</v>
      </c>
      <c r="DF85" s="11">
        <v>0</v>
      </c>
      <c r="DG85" s="11">
        <f t="shared" si="14"/>
        <v>197</v>
      </c>
      <c r="DI85" s="234" t="s">
        <v>24</v>
      </c>
      <c r="DJ85" s="11">
        <v>55</v>
      </c>
      <c r="DK85" s="11">
        <v>3</v>
      </c>
      <c r="DL85" s="11">
        <v>120</v>
      </c>
      <c r="DM85" s="11">
        <v>2</v>
      </c>
      <c r="DN85" s="11">
        <v>1</v>
      </c>
      <c r="DO85" s="11">
        <v>0</v>
      </c>
      <c r="DP85" s="11">
        <v>0</v>
      </c>
      <c r="DQ85" s="11">
        <v>14</v>
      </c>
      <c r="DR85" s="11">
        <v>3</v>
      </c>
      <c r="DS85" s="11">
        <v>0</v>
      </c>
      <c r="DT85" s="11">
        <v>0</v>
      </c>
      <c r="DU85" s="11">
        <v>0</v>
      </c>
      <c r="DV85" s="11">
        <v>0</v>
      </c>
      <c r="DW85" s="11">
        <v>0</v>
      </c>
      <c r="DX85" s="11">
        <v>0</v>
      </c>
      <c r="DY85" s="11">
        <v>0</v>
      </c>
      <c r="DZ85" s="11">
        <v>0</v>
      </c>
      <c r="EA85" s="11">
        <v>0</v>
      </c>
      <c r="EB85" s="11">
        <v>0</v>
      </c>
      <c r="EC85" s="11">
        <v>0</v>
      </c>
      <c r="ED85" s="11">
        <v>0</v>
      </c>
      <c r="EE85" s="11">
        <v>13</v>
      </c>
      <c r="EF85" s="11">
        <v>0</v>
      </c>
      <c r="EG85" s="11">
        <v>0</v>
      </c>
      <c r="EH85" s="11">
        <v>0</v>
      </c>
      <c r="EI85" s="11">
        <f t="shared" si="15"/>
        <v>211</v>
      </c>
      <c r="EK85" s="234" t="s">
        <v>25</v>
      </c>
      <c r="EL85" s="11">
        <v>2</v>
      </c>
      <c r="EM85" s="11">
        <v>281</v>
      </c>
      <c r="EN85" s="11">
        <v>20</v>
      </c>
      <c r="EO85" s="11">
        <v>1</v>
      </c>
      <c r="EP85" s="11">
        <v>6</v>
      </c>
      <c r="EQ85" s="11">
        <v>0</v>
      </c>
      <c r="ER85" s="11">
        <v>203</v>
      </c>
      <c r="ES85" s="11">
        <v>12</v>
      </c>
      <c r="ET85" s="11">
        <v>959</v>
      </c>
      <c r="EU85" s="11">
        <v>0</v>
      </c>
      <c r="EV85" s="11">
        <v>0</v>
      </c>
      <c r="EW85" s="11">
        <v>0</v>
      </c>
      <c r="EX85" s="11">
        <v>0</v>
      </c>
      <c r="EY85" s="11">
        <v>0</v>
      </c>
      <c r="EZ85" s="11">
        <v>0</v>
      </c>
      <c r="FA85" s="11">
        <v>0</v>
      </c>
      <c r="FB85" s="11">
        <v>0</v>
      </c>
      <c r="FC85" s="11">
        <v>0</v>
      </c>
      <c r="FD85" s="11">
        <v>0</v>
      </c>
      <c r="FE85" s="11">
        <v>0</v>
      </c>
      <c r="FF85" s="11">
        <v>0</v>
      </c>
      <c r="FG85" s="11">
        <v>0</v>
      </c>
      <c r="FH85" s="11">
        <v>0</v>
      </c>
      <c r="FI85" s="11">
        <v>0</v>
      </c>
      <c r="FJ85" s="11">
        <v>0</v>
      </c>
      <c r="FK85" s="11">
        <f t="shared" si="16"/>
        <v>1484</v>
      </c>
      <c r="FM85" s="234" t="s">
        <v>17</v>
      </c>
      <c r="FN85" s="11">
        <v>150</v>
      </c>
      <c r="FO85" s="11">
        <v>16</v>
      </c>
      <c r="FP85" s="11">
        <v>561</v>
      </c>
      <c r="FQ85" s="11">
        <v>47</v>
      </c>
      <c r="FR85" s="11">
        <v>85</v>
      </c>
      <c r="FS85" s="11">
        <v>205</v>
      </c>
      <c r="FT85" s="11">
        <v>40</v>
      </c>
      <c r="FU85" s="11">
        <v>8</v>
      </c>
      <c r="FV85" s="11">
        <v>620</v>
      </c>
      <c r="FW85" s="11">
        <v>0</v>
      </c>
      <c r="FX85" s="11">
        <v>0</v>
      </c>
      <c r="FY85" s="11">
        <v>0</v>
      </c>
      <c r="FZ85" s="11">
        <v>0</v>
      </c>
      <c r="GA85" s="11">
        <v>0</v>
      </c>
      <c r="GB85" s="11">
        <v>0</v>
      </c>
      <c r="GC85" s="11">
        <v>0</v>
      </c>
      <c r="GD85" s="11">
        <v>0</v>
      </c>
      <c r="GE85" s="11">
        <v>0</v>
      </c>
      <c r="GF85" s="11">
        <v>0</v>
      </c>
      <c r="GG85" s="11">
        <v>0</v>
      </c>
      <c r="GH85" s="11">
        <v>0</v>
      </c>
      <c r="GI85" s="11">
        <v>0</v>
      </c>
      <c r="GJ85" s="11">
        <v>0</v>
      </c>
      <c r="GK85" s="11">
        <v>0</v>
      </c>
      <c r="GL85" s="11">
        <v>0</v>
      </c>
      <c r="GM85" s="11">
        <f t="shared" si="17"/>
        <v>1732</v>
      </c>
      <c r="GP85" s="234" t="s">
        <v>25</v>
      </c>
      <c r="GQ85" s="11">
        <v>3</v>
      </c>
      <c r="GR85" s="11">
        <v>347</v>
      </c>
      <c r="GS85" s="11">
        <v>10</v>
      </c>
      <c r="GT85" s="11">
        <v>1</v>
      </c>
      <c r="GU85" s="11">
        <v>0</v>
      </c>
      <c r="GV85" s="11">
        <v>128</v>
      </c>
      <c r="GW85" s="11">
        <v>111</v>
      </c>
      <c r="GX85" s="11">
        <v>10</v>
      </c>
      <c r="GY85" s="11">
        <v>984</v>
      </c>
      <c r="GZ85" s="11">
        <v>0</v>
      </c>
      <c r="HA85" s="11">
        <v>0</v>
      </c>
      <c r="HB85" s="11">
        <v>0</v>
      </c>
      <c r="HC85" s="11">
        <v>0</v>
      </c>
      <c r="HD85" s="11">
        <v>0</v>
      </c>
      <c r="HE85" s="11">
        <v>0</v>
      </c>
      <c r="HF85" s="11">
        <v>0</v>
      </c>
      <c r="HG85" s="11">
        <v>0</v>
      </c>
      <c r="HH85" s="11">
        <v>0</v>
      </c>
      <c r="HI85" s="11">
        <v>0</v>
      </c>
      <c r="HJ85" s="11">
        <v>0</v>
      </c>
      <c r="HK85" s="11">
        <v>0</v>
      </c>
      <c r="HL85" s="11">
        <v>0</v>
      </c>
      <c r="HM85" s="11">
        <v>0</v>
      </c>
      <c r="HN85" s="11">
        <v>0</v>
      </c>
      <c r="HO85" s="11">
        <f t="shared" si="18"/>
        <v>1594</v>
      </c>
      <c r="HQ85" s="234" t="s">
        <v>23</v>
      </c>
      <c r="HR85" s="11">
        <v>99</v>
      </c>
      <c r="HS85" s="11">
        <v>3</v>
      </c>
      <c r="HT85" s="11">
        <v>209</v>
      </c>
      <c r="HU85" s="11">
        <v>0</v>
      </c>
      <c r="HV85" s="11">
        <v>9</v>
      </c>
      <c r="HW85" s="11">
        <v>67</v>
      </c>
      <c r="HX85" s="11">
        <v>34</v>
      </c>
      <c r="HY85" s="11">
        <v>31</v>
      </c>
      <c r="HZ85" s="11">
        <v>4</v>
      </c>
      <c r="IA85" s="11">
        <v>0</v>
      </c>
      <c r="IB85" s="11">
        <v>0</v>
      </c>
      <c r="IC85" s="11">
        <v>0</v>
      </c>
      <c r="ID85" s="11">
        <v>0</v>
      </c>
      <c r="IE85" s="11">
        <v>0</v>
      </c>
      <c r="IF85" s="11">
        <v>0</v>
      </c>
      <c r="IG85" s="11">
        <v>0</v>
      </c>
      <c r="IH85" s="11">
        <v>0</v>
      </c>
      <c r="II85" s="11">
        <v>0</v>
      </c>
      <c r="IJ85" s="11">
        <v>0</v>
      </c>
      <c r="IK85" s="11">
        <v>0</v>
      </c>
      <c r="IL85" s="11">
        <v>0</v>
      </c>
      <c r="IM85" s="11">
        <v>0</v>
      </c>
      <c r="IN85" s="11">
        <v>0</v>
      </c>
      <c r="IO85" s="11">
        <v>0</v>
      </c>
      <c r="IP85" s="11">
        <v>0</v>
      </c>
      <c r="IQ85" s="11">
        <f t="shared" si="19"/>
        <v>456</v>
      </c>
      <c r="IV85" s="234" t="s">
        <v>24</v>
      </c>
      <c r="IW85" s="11">
        <v>490</v>
      </c>
      <c r="IX85" s="11">
        <v>21</v>
      </c>
      <c r="IY85" s="11">
        <v>1325</v>
      </c>
      <c r="IZ85" s="11">
        <v>23</v>
      </c>
      <c r="JA85" s="11">
        <v>23</v>
      </c>
      <c r="JB85" s="11">
        <v>13</v>
      </c>
      <c r="JC85" s="11">
        <v>11</v>
      </c>
      <c r="JD85" s="11">
        <v>72</v>
      </c>
      <c r="JE85" s="11">
        <v>85</v>
      </c>
      <c r="JF85" s="11">
        <v>19</v>
      </c>
      <c r="JG85" s="11">
        <v>0</v>
      </c>
      <c r="JH85" s="11">
        <v>0</v>
      </c>
      <c r="JI85" s="11">
        <v>0</v>
      </c>
      <c r="JJ85" s="11">
        <v>0</v>
      </c>
      <c r="JK85" s="11">
        <v>1</v>
      </c>
      <c r="JL85" s="11">
        <v>0</v>
      </c>
      <c r="JM85" s="11">
        <v>0</v>
      </c>
      <c r="JN85" s="11">
        <v>0</v>
      </c>
      <c r="JO85" s="11">
        <v>0</v>
      </c>
      <c r="JP85" s="11">
        <v>0</v>
      </c>
      <c r="JQ85" s="11">
        <v>0</v>
      </c>
      <c r="JR85" s="11">
        <v>0</v>
      </c>
      <c r="JS85" s="11">
        <v>0</v>
      </c>
      <c r="JT85" s="11">
        <v>107</v>
      </c>
      <c r="JU85" s="11">
        <v>0</v>
      </c>
      <c r="JV85" s="11">
        <v>0</v>
      </c>
      <c r="JW85" s="11">
        <f t="shared" si="20"/>
        <v>2190</v>
      </c>
    </row>
    <row r="86" spans="1:283" x14ac:dyDescent="0.25">
      <c r="A86" s="234" t="s">
        <v>26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3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233">
        <f t="shared" si="12"/>
        <v>3</v>
      </c>
      <c r="AC86" s="234" t="s">
        <v>26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2</v>
      </c>
      <c r="AR86" s="11">
        <v>0</v>
      </c>
      <c r="AS86" s="11">
        <v>0</v>
      </c>
      <c r="AT86" s="11">
        <v>0</v>
      </c>
      <c r="AU86" s="11">
        <v>0</v>
      </c>
      <c r="AV86" s="11">
        <v>0</v>
      </c>
      <c r="AW86" s="11">
        <v>0</v>
      </c>
      <c r="AX86" s="11">
        <v>0</v>
      </c>
      <c r="AY86" s="11">
        <v>0</v>
      </c>
      <c r="AZ86" s="11">
        <v>0</v>
      </c>
      <c r="BA86" s="11">
        <v>0</v>
      </c>
      <c r="BB86" s="11">
        <v>0</v>
      </c>
      <c r="BC86" s="11">
        <v>2</v>
      </c>
      <c r="BE86" s="234" t="s">
        <v>26</v>
      </c>
      <c r="BF86" s="11">
        <v>0</v>
      </c>
      <c r="BG86" s="11">
        <v>0</v>
      </c>
      <c r="BH86" s="11">
        <v>0</v>
      </c>
      <c r="BI86" s="11">
        <v>0</v>
      </c>
      <c r="BJ86" s="11">
        <v>0</v>
      </c>
      <c r="BK86" s="11">
        <v>0</v>
      </c>
      <c r="BL86" s="11">
        <v>0</v>
      </c>
      <c r="BM86" s="11">
        <v>0</v>
      </c>
      <c r="BN86" s="11">
        <v>0</v>
      </c>
      <c r="BO86" s="11">
        <v>0</v>
      </c>
      <c r="BP86" s="11">
        <v>0</v>
      </c>
      <c r="BQ86" s="11">
        <v>0</v>
      </c>
      <c r="BR86" s="11">
        <v>0</v>
      </c>
      <c r="BS86" s="11">
        <v>1</v>
      </c>
      <c r="BT86" s="11">
        <v>0</v>
      </c>
      <c r="BU86" s="11">
        <v>0</v>
      </c>
      <c r="BV86" s="11">
        <v>0</v>
      </c>
      <c r="BW86" s="11">
        <v>0</v>
      </c>
      <c r="BX86" s="11">
        <v>0</v>
      </c>
      <c r="BY86" s="11">
        <v>0</v>
      </c>
      <c r="BZ86" s="11">
        <v>0</v>
      </c>
      <c r="CA86" s="11">
        <v>0</v>
      </c>
      <c r="CB86" s="11">
        <v>0</v>
      </c>
      <c r="CC86" s="11">
        <v>0</v>
      </c>
      <c r="CD86" s="11">
        <v>0</v>
      </c>
      <c r="CE86" s="11">
        <f t="shared" si="13"/>
        <v>1</v>
      </c>
      <c r="CG86" s="234" t="s">
        <v>26</v>
      </c>
      <c r="CH86" s="11">
        <v>0</v>
      </c>
      <c r="CI86" s="11">
        <v>0</v>
      </c>
      <c r="CJ86" s="11">
        <v>0</v>
      </c>
      <c r="CK86" s="11">
        <v>0</v>
      </c>
      <c r="CL86" s="11">
        <v>0</v>
      </c>
      <c r="CM86" s="11">
        <v>0</v>
      </c>
      <c r="CN86" s="11">
        <v>0</v>
      </c>
      <c r="CO86" s="11">
        <v>0</v>
      </c>
      <c r="CP86" s="11">
        <v>0</v>
      </c>
      <c r="CQ86" s="11">
        <v>0</v>
      </c>
      <c r="CR86" s="11">
        <v>0</v>
      </c>
      <c r="CS86" s="11">
        <v>0</v>
      </c>
      <c r="CT86" s="11">
        <v>0</v>
      </c>
      <c r="CU86" s="11">
        <v>1</v>
      </c>
      <c r="CV86" s="11">
        <v>0</v>
      </c>
      <c r="CW86" s="11">
        <v>0</v>
      </c>
      <c r="CX86" s="11">
        <v>0</v>
      </c>
      <c r="CY86" s="11">
        <v>0</v>
      </c>
      <c r="CZ86" s="11">
        <v>0</v>
      </c>
      <c r="DA86" s="11">
        <v>0</v>
      </c>
      <c r="DB86" s="11">
        <v>0</v>
      </c>
      <c r="DC86" s="11">
        <v>0</v>
      </c>
      <c r="DD86" s="11">
        <v>0</v>
      </c>
      <c r="DE86" s="11">
        <v>0</v>
      </c>
      <c r="DF86" s="11">
        <v>0</v>
      </c>
      <c r="DG86" s="11">
        <f t="shared" si="14"/>
        <v>1</v>
      </c>
      <c r="DI86" s="234" t="s">
        <v>26</v>
      </c>
      <c r="DJ86" s="11">
        <v>0</v>
      </c>
      <c r="DK86" s="11">
        <v>0</v>
      </c>
      <c r="DL86" s="11">
        <v>0</v>
      </c>
      <c r="DM86" s="11">
        <v>0</v>
      </c>
      <c r="DN86" s="11">
        <v>0</v>
      </c>
      <c r="DO86" s="11">
        <v>0</v>
      </c>
      <c r="DP86" s="11">
        <v>0</v>
      </c>
      <c r="DQ86" s="11">
        <v>0</v>
      </c>
      <c r="DR86" s="11">
        <v>0</v>
      </c>
      <c r="DS86" s="11">
        <v>2</v>
      </c>
      <c r="DT86" s="11">
        <v>0</v>
      </c>
      <c r="DU86" s="11">
        <v>0</v>
      </c>
      <c r="DV86" s="11">
        <v>4</v>
      </c>
      <c r="DW86" s="11">
        <v>0</v>
      </c>
      <c r="DX86" s="11">
        <v>0</v>
      </c>
      <c r="DY86" s="11">
        <v>0</v>
      </c>
      <c r="DZ86" s="11">
        <v>0</v>
      </c>
      <c r="EA86" s="11">
        <v>0</v>
      </c>
      <c r="EB86" s="11">
        <v>0</v>
      </c>
      <c r="EC86" s="11">
        <v>0</v>
      </c>
      <c r="ED86" s="11">
        <v>0</v>
      </c>
      <c r="EE86" s="11">
        <v>0</v>
      </c>
      <c r="EF86" s="11">
        <v>0</v>
      </c>
      <c r="EG86" s="11">
        <v>0</v>
      </c>
      <c r="EH86" s="11">
        <v>0</v>
      </c>
      <c r="EI86" s="11">
        <f t="shared" si="15"/>
        <v>6</v>
      </c>
      <c r="EK86" s="234" t="s">
        <v>22</v>
      </c>
      <c r="EL86" s="11">
        <v>0</v>
      </c>
      <c r="EM86" s="11">
        <v>1466</v>
      </c>
      <c r="EN86" s="11">
        <v>2</v>
      </c>
      <c r="EO86" s="11">
        <v>0</v>
      </c>
      <c r="EP86" s="11">
        <v>5</v>
      </c>
      <c r="EQ86" s="11">
        <v>3</v>
      </c>
      <c r="ER86" s="11">
        <v>0</v>
      </c>
      <c r="ES86" s="11">
        <v>0</v>
      </c>
      <c r="ET86" s="11">
        <v>0</v>
      </c>
      <c r="EU86" s="11">
        <v>0</v>
      </c>
      <c r="EV86" s="11">
        <v>0</v>
      </c>
      <c r="EW86" s="11">
        <v>0</v>
      </c>
      <c r="EX86" s="11">
        <v>0</v>
      </c>
      <c r="EY86" s="11">
        <v>0</v>
      </c>
      <c r="EZ86" s="11">
        <v>0</v>
      </c>
      <c r="FA86" s="11">
        <v>0</v>
      </c>
      <c r="FB86" s="11">
        <v>0</v>
      </c>
      <c r="FC86" s="11">
        <v>0</v>
      </c>
      <c r="FD86" s="11">
        <v>0</v>
      </c>
      <c r="FE86" s="11">
        <v>0</v>
      </c>
      <c r="FF86" s="11">
        <v>0</v>
      </c>
      <c r="FG86" s="11">
        <v>0</v>
      </c>
      <c r="FH86" s="11">
        <v>0</v>
      </c>
      <c r="FI86" s="11">
        <v>0</v>
      </c>
      <c r="FJ86" s="11">
        <v>0</v>
      </c>
      <c r="FK86" s="11">
        <f t="shared" si="16"/>
        <v>1476</v>
      </c>
      <c r="FM86" s="234" t="s">
        <v>22</v>
      </c>
      <c r="FN86" s="11">
        <v>0</v>
      </c>
      <c r="FO86" s="11">
        <v>1603</v>
      </c>
      <c r="FP86" s="11">
        <v>13</v>
      </c>
      <c r="FQ86" s="11">
        <v>0</v>
      </c>
      <c r="FR86" s="11">
        <v>5</v>
      </c>
      <c r="FS86" s="11">
        <v>8</v>
      </c>
      <c r="FT86" s="11">
        <v>0</v>
      </c>
      <c r="FU86" s="11">
        <v>0</v>
      </c>
      <c r="FV86" s="11">
        <v>0</v>
      </c>
      <c r="FW86" s="11">
        <v>0</v>
      </c>
      <c r="FX86" s="11">
        <v>0</v>
      </c>
      <c r="FY86" s="11">
        <v>0</v>
      </c>
      <c r="FZ86" s="11">
        <v>0</v>
      </c>
      <c r="GA86" s="11">
        <v>0</v>
      </c>
      <c r="GB86" s="11">
        <v>0</v>
      </c>
      <c r="GC86" s="11">
        <v>0</v>
      </c>
      <c r="GD86" s="11">
        <v>0</v>
      </c>
      <c r="GE86" s="11">
        <v>0</v>
      </c>
      <c r="GF86" s="11">
        <v>0</v>
      </c>
      <c r="GG86" s="11">
        <v>0</v>
      </c>
      <c r="GH86" s="11">
        <v>0</v>
      </c>
      <c r="GI86" s="11">
        <v>0</v>
      </c>
      <c r="GJ86" s="11">
        <v>0</v>
      </c>
      <c r="GK86" s="11">
        <v>0</v>
      </c>
      <c r="GL86" s="11">
        <v>0</v>
      </c>
      <c r="GM86" s="11">
        <f t="shared" si="17"/>
        <v>1629</v>
      </c>
      <c r="GP86" s="234" t="s">
        <v>22</v>
      </c>
      <c r="GQ86" s="11">
        <v>0</v>
      </c>
      <c r="GR86" s="11">
        <v>1336</v>
      </c>
      <c r="GS86" s="11">
        <v>7</v>
      </c>
      <c r="GT86" s="11">
        <v>0</v>
      </c>
      <c r="GU86" s="11">
        <v>17</v>
      </c>
      <c r="GV86" s="11">
        <v>8</v>
      </c>
      <c r="GW86" s="11">
        <v>0</v>
      </c>
      <c r="GX86" s="11">
        <v>0</v>
      </c>
      <c r="GY86" s="11">
        <v>0</v>
      </c>
      <c r="GZ86" s="11">
        <v>0</v>
      </c>
      <c r="HA86" s="11">
        <v>0</v>
      </c>
      <c r="HB86" s="11">
        <v>0</v>
      </c>
      <c r="HC86" s="11">
        <v>0</v>
      </c>
      <c r="HD86" s="11">
        <v>0</v>
      </c>
      <c r="HE86" s="11">
        <v>0</v>
      </c>
      <c r="HF86" s="11">
        <v>0</v>
      </c>
      <c r="HG86" s="11">
        <v>0</v>
      </c>
      <c r="HH86" s="11">
        <v>0</v>
      </c>
      <c r="HI86" s="11">
        <v>0</v>
      </c>
      <c r="HJ86" s="11">
        <v>0</v>
      </c>
      <c r="HK86" s="11">
        <v>0</v>
      </c>
      <c r="HL86" s="11">
        <v>0</v>
      </c>
      <c r="HM86" s="11">
        <v>0</v>
      </c>
      <c r="HN86" s="11">
        <v>0</v>
      </c>
      <c r="HO86" s="11">
        <f t="shared" si="18"/>
        <v>1368</v>
      </c>
      <c r="HQ86" s="234" t="s">
        <v>24</v>
      </c>
      <c r="HR86" s="11">
        <v>44</v>
      </c>
      <c r="HS86" s="11">
        <v>3</v>
      </c>
      <c r="HT86" s="11">
        <v>120</v>
      </c>
      <c r="HU86" s="11">
        <v>3</v>
      </c>
      <c r="HV86" s="11">
        <v>2</v>
      </c>
      <c r="HW86" s="11">
        <v>0</v>
      </c>
      <c r="HX86" s="11">
        <v>1</v>
      </c>
      <c r="HY86" s="11">
        <v>8</v>
      </c>
      <c r="HZ86" s="11">
        <v>8</v>
      </c>
      <c r="IA86" s="11">
        <v>0</v>
      </c>
      <c r="IB86" s="11">
        <v>0</v>
      </c>
      <c r="IC86" s="11">
        <v>0</v>
      </c>
      <c r="ID86" s="11">
        <v>0</v>
      </c>
      <c r="IE86" s="11">
        <v>0</v>
      </c>
      <c r="IF86" s="11">
        <v>0</v>
      </c>
      <c r="IG86" s="11">
        <v>0</v>
      </c>
      <c r="IH86" s="11">
        <v>0</v>
      </c>
      <c r="II86" s="11">
        <v>0</v>
      </c>
      <c r="IJ86" s="11">
        <v>0</v>
      </c>
      <c r="IK86" s="11">
        <v>0</v>
      </c>
      <c r="IL86" s="11">
        <v>0</v>
      </c>
      <c r="IM86" s="11">
        <v>0</v>
      </c>
      <c r="IN86" s="11">
        <v>14</v>
      </c>
      <c r="IO86" s="11">
        <v>0</v>
      </c>
      <c r="IP86" s="11">
        <v>0</v>
      </c>
      <c r="IQ86" s="11">
        <f t="shared" si="19"/>
        <v>203</v>
      </c>
      <c r="IV86" s="234" t="s">
        <v>26</v>
      </c>
      <c r="IW86" s="11">
        <v>0</v>
      </c>
      <c r="IX86" s="11">
        <v>0</v>
      </c>
      <c r="IY86" s="11">
        <v>0</v>
      </c>
      <c r="IZ86" s="11">
        <v>0</v>
      </c>
      <c r="JA86" s="11">
        <v>0</v>
      </c>
      <c r="JB86" s="11">
        <v>0</v>
      </c>
      <c r="JC86" s="11">
        <v>0</v>
      </c>
      <c r="JD86" s="11">
        <v>0</v>
      </c>
      <c r="JE86" s="11">
        <v>0</v>
      </c>
      <c r="JF86" s="11">
        <v>0</v>
      </c>
      <c r="JG86" s="11">
        <v>5</v>
      </c>
      <c r="JH86" s="11">
        <v>0</v>
      </c>
      <c r="JI86" s="11">
        <v>0</v>
      </c>
      <c r="JJ86" s="11">
        <v>0</v>
      </c>
      <c r="JK86" s="11">
        <v>36</v>
      </c>
      <c r="JL86" s="11">
        <v>0</v>
      </c>
      <c r="JM86" s="11">
        <v>0</v>
      </c>
      <c r="JN86" s="11">
        <v>0</v>
      </c>
      <c r="JO86" s="11">
        <v>0</v>
      </c>
      <c r="JP86" s="11">
        <v>0</v>
      </c>
      <c r="JQ86" s="11">
        <v>0</v>
      </c>
      <c r="JR86" s="11">
        <v>0</v>
      </c>
      <c r="JS86" s="11">
        <v>0</v>
      </c>
      <c r="JT86" s="11">
        <v>0</v>
      </c>
      <c r="JU86" s="11">
        <v>0</v>
      </c>
      <c r="JV86" s="11">
        <v>0</v>
      </c>
      <c r="JW86" s="11">
        <f t="shared" si="20"/>
        <v>41</v>
      </c>
    </row>
    <row r="87" spans="1:283" x14ac:dyDescent="0.25">
      <c r="A87" s="234" t="s">
        <v>27</v>
      </c>
      <c r="B87" s="11">
        <v>6</v>
      </c>
      <c r="C87" s="11">
        <v>0</v>
      </c>
      <c r="D87" s="11">
        <v>6</v>
      </c>
      <c r="E87" s="11">
        <v>0</v>
      </c>
      <c r="F87" s="11">
        <v>0</v>
      </c>
      <c r="G87" s="11">
        <v>2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233">
        <f t="shared" si="12"/>
        <v>14</v>
      </c>
      <c r="AC87" s="234" t="s">
        <v>27</v>
      </c>
      <c r="AD87" s="11">
        <v>8</v>
      </c>
      <c r="AE87" s="11">
        <v>0</v>
      </c>
      <c r="AF87" s="11">
        <v>1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0</v>
      </c>
      <c r="AZ87" s="11">
        <v>1</v>
      </c>
      <c r="BA87" s="11">
        <v>0</v>
      </c>
      <c r="BB87" s="11">
        <v>0</v>
      </c>
      <c r="BC87" s="11">
        <v>10</v>
      </c>
      <c r="BE87" s="234" t="s">
        <v>27</v>
      </c>
      <c r="BF87" s="11">
        <v>14</v>
      </c>
      <c r="BG87" s="11">
        <v>0</v>
      </c>
      <c r="BH87" s="11">
        <v>11</v>
      </c>
      <c r="BI87" s="11">
        <v>0</v>
      </c>
      <c r="BJ87" s="11">
        <v>0</v>
      </c>
      <c r="BK87" s="11">
        <v>0</v>
      </c>
      <c r="BL87" s="11">
        <v>0</v>
      </c>
      <c r="BM87" s="11">
        <v>0</v>
      </c>
      <c r="BN87" s="11">
        <v>0</v>
      </c>
      <c r="BO87" s="11">
        <v>0</v>
      </c>
      <c r="BP87" s="11">
        <v>0</v>
      </c>
      <c r="BQ87" s="11">
        <v>0</v>
      </c>
      <c r="BR87" s="11">
        <v>0</v>
      </c>
      <c r="BS87" s="11">
        <v>0</v>
      </c>
      <c r="BT87" s="11">
        <v>0</v>
      </c>
      <c r="BU87" s="11">
        <v>0</v>
      </c>
      <c r="BV87" s="11">
        <v>0</v>
      </c>
      <c r="BW87" s="11">
        <v>0</v>
      </c>
      <c r="BX87" s="11">
        <v>0</v>
      </c>
      <c r="BY87" s="11">
        <v>0</v>
      </c>
      <c r="BZ87" s="11">
        <v>0</v>
      </c>
      <c r="CA87" s="11">
        <v>0</v>
      </c>
      <c r="CB87" s="11">
        <v>0</v>
      </c>
      <c r="CC87" s="11">
        <v>0</v>
      </c>
      <c r="CD87" s="11">
        <v>1</v>
      </c>
      <c r="CE87" s="11">
        <f t="shared" si="13"/>
        <v>26</v>
      </c>
      <c r="CG87" s="234" t="s">
        <v>27</v>
      </c>
      <c r="CH87" s="11">
        <v>13</v>
      </c>
      <c r="CI87" s="11">
        <v>0</v>
      </c>
      <c r="CJ87" s="11">
        <v>5</v>
      </c>
      <c r="CK87" s="11">
        <v>0</v>
      </c>
      <c r="CL87" s="11">
        <v>0</v>
      </c>
      <c r="CM87" s="11">
        <v>0</v>
      </c>
      <c r="CN87" s="11">
        <v>0</v>
      </c>
      <c r="CO87" s="11">
        <v>0</v>
      </c>
      <c r="CP87" s="11">
        <v>0</v>
      </c>
      <c r="CQ87" s="11">
        <v>0</v>
      </c>
      <c r="CR87" s="11">
        <v>0</v>
      </c>
      <c r="CS87" s="11">
        <v>0</v>
      </c>
      <c r="CT87" s="11">
        <v>0</v>
      </c>
      <c r="CU87" s="11">
        <v>0</v>
      </c>
      <c r="CV87" s="11">
        <v>0</v>
      </c>
      <c r="CW87" s="11">
        <v>0</v>
      </c>
      <c r="CX87" s="11">
        <v>0</v>
      </c>
      <c r="CY87" s="11">
        <v>0</v>
      </c>
      <c r="CZ87" s="11">
        <v>0</v>
      </c>
      <c r="DA87" s="11">
        <v>0</v>
      </c>
      <c r="DB87" s="11">
        <v>0</v>
      </c>
      <c r="DC87" s="11">
        <v>0</v>
      </c>
      <c r="DD87" s="11">
        <v>2</v>
      </c>
      <c r="DE87" s="11">
        <v>0</v>
      </c>
      <c r="DF87" s="11">
        <v>1</v>
      </c>
      <c r="DG87" s="11">
        <f t="shared" si="14"/>
        <v>21</v>
      </c>
      <c r="DI87" s="234" t="s">
        <v>27</v>
      </c>
      <c r="DJ87" s="11">
        <v>8</v>
      </c>
      <c r="DK87" s="11">
        <v>0</v>
      </c>
      <c r="DL87" s="11">
        <v>3</v>
      </c>
      <c r="DM87" s="11">
        <v>0</v>
      </c>
      <c r="DN87" s="11">
        <v>0</v>
      </c>
      <c r="DO87" s="11">
        <v>0</v>
      </c>
      <c r="DP87" s="11">
        <v>0</v>
      </c>
      <c r="DQ87" s="11">
        <v>0</v>
      </c>
      <c r="DR87" s="11">
        <v>0</v>
      </c>
      <c r="DS87" s="11">
        <v>0</v>
      </c>
      <c r="DT87" s="11">
        <v>0</v>
      </c>
      <c r="DU87" s="11">
        <v>0</v>
      </c>
      <c r="DV87" s="11">
        <v>0</v>
      </c>
      <c r="DW87" s="11">
        <v>0</v>
      </c>
      <c r="DX87" s="11">
        <v>0</v>
      </c>
      <c r="DY87" s="11">
        <v>0</v>
      </c>
      <c r="DZ87" s="11">
        <v>0</v>
      </c>
      <c r="EA87" s="11">
        <v>0</v>
      </c>
      <c r="EB87" s="11">
        <v>0</v>
      </c>
      <c r="EC87" s="11">
        <v>0</v>
      </c>
      <c r="ED87" s="11">
        <v>0</v>
      </c>
      <c r="EE87" s="11">
        <v>0</v>
      </c>
      <c r="EF87" s="11">
        <v>0</v>
      </c>
      <c r="EG87" s="11">
        <v>0</v>
      </c>
      <c r="EH87" s="11">
        <v>0</v>
      </c>
      <c r="EI87" s="11">
        <f t="shared" si="15"/>
        <v>11</v>
      </c>
      <c r="EK87" s="234" t="s">
        <v>21</v>
      </c>
      <c r="EL87" s="11">
        <v>207</v>
      </c>
      <c r="EM87" s="11">
        <v>9</v>
      </c>
      <c r="EN87" s="11">
        <v>1081</v>
      </c>
      <c r="EO87" s="11">
        <v>1</v>
      </c>
      <c r="EP87" s="11">
        <v>0</v>
      </c>
      <c r="EQ87" s="11">
        <v>0</v>
      </c>
      <c r="ER87" s="11">
        <v>1</v>
      </c>
      <c r="ES87" s="11">
        <v>0</v>
      </c>
      <c r="ET87" s="11">
        <v>0</v>
      </c>
      <c r="EU87" s="11">
        <v>0</v>
      </c>
      <c r="EV87" s="11">
        <v>0</v>
      </c>
      <c r="EW87" s="11">
        <v>0</v>
      </c>
      <c r="EX87" s="11">
        <v>0</v>
      </c>
      <c r="EY87" s="11">
        <v>0</v>
      </c>
      <c r="EZ87" s="11">
        <v>0</v>
      </c>
      <c r="FA87" s="11">
        <v>0</v>
      </c>
      <c r="FB87" s="11">
        <v>0</v>
      </c>
      <c r="FC87" s="11">
        <v>0</v>
      </c>
      <c r="FD87" s="11">
        <v>0</v>
      </c>
      <c r="FE87" s="11">
        <v>0</v>
      </c>
      <c r="FF87" s="11">
        <v>0</v>
      </c>
      <c r="FG87" s="11">
        <v>0</v>
      </c>
      <c r="FH87" s="11">
        <v>0</v>
      </c>
      <c r="FI87" s="11">
        <v>2</v>
      </c>
      <c r="FJ87" s="11">
        <v>0</v>
      </c>
      <c r="FK87" s="11">
        <f t="shared" si="16"/>
        <v>1301</v>
      </c>
      <c r="FM87" s="234" t="s">
        <v>21</v>
      </c>
      <c r="FN87" s="11">
        <v>195</v>
      </c>
      <c r="FO87" s="11">
        <v>11</v>
      </c>
      <c r="FP87" s="11">
        <v>992</v>
      </c>
      <c r="FQ87" s="11">
        <v>0</v>
      </c>
      <c r="FR87" s="11">
        <v>0</v>
      </c>
      <c r="FS87" s="11">
        <v>0</v>
      </c>
      <c r="FT87" s="11">
        <v>0</v>
      </c>
      <c r="FU87" s="11">
        <v>0</v>
      </c>
      <c r="FV87" s="11">
        <v>0</v>
      </c>
      <c r="FW87" s="11">
        <v>0</v>
      </c>
      <c r="FX87" s="11">
        <v>0</v>
      </c>
      <c r="FY87" s="11">
        <v>0</v>
      </c>
      <c r="FZ87" s="11">
        <v>0</v>
      </c>
      <c r="GA87" s="11">
        <v>1</v>
      </c>
      <c r="GB87" s="11">
        <v>0</v>
      </c>
      <c r="GC87" s="11">
        <v>0</v>
      </c>
      <c r="GD87" s="11">
        <v>0</v>
      </c>
      <c r="GE87" s="11">
        <v>0</v>
      </c>
      <c r="GF87" s="11">
        <v>0</v>
      </c>
      <c r="GG87" s="11">
        <v>0</v>
      </c>
      <c r="GH87" s="11">
        <v>0</v>
      </c>
      <c r="GI87" s="11">
        <v>0</v>
      </c>
      <c r="GJ87" s="11">
        <v>0</v>
      </c>
      <c r="GK87" s="11">
        <v>0</v>
      </c>
      <c r="GL87" s="11">
        <v>0</v>
      </c>
      <c r="GM87" s="11">
        <f t="shared" si="17"/>
        <v>1199</v>
      </c>
      <c r="GP87" s="234" t="s">
        <v>28</v>
      </c>
      <c r="GQ87" s="11">
        <v>96</v>
      </c>
      <c r="GR87" s="11">
        <v>39</v>
      </c>
      <c r="GS87" s="11">
        <v>615</v>
      </c>
      <c r="GT87" s="11">
        <v>34</v>
      </c>
      <c r="GU87" s="11">
        <v>82</v>
      </c>
      <c r="GV87" s="11">
        <v>41</v>
      </c>
      <c r="GW87" s="11">
        <v>7</v>
      </c>
      <c r="GX87" s="11">
        <v>49</v>
      </c>
      <c r="GY87" s="11">
        <v>172</v>
      </c>
      <c r="GZ87" s="11">
        <v>0</v>
      </c>
      <c r="HA87" s="11">
        <v>0</v>
      </c>
      <c r="HB87" s="11">
        <v>0</v>
      </c>
      <c r="HC87" s="11">
        <v>0</v>
      </c>
      <c r="HD87" s="11">
        <v>0</v>
      </c>
      <c r="HE87" s="11">
        <v>0</v>
      </c>
      <c r="HF87" s="11">
        <v>0</v>
      </c>
      <c r="HG87" s="11">
        <v>0</v>
      </c>
      <c r="HH87" s="11">
        <v>0</v>
      </c>
      <c r="HI87" s="11">
        <v>0</v>
      </c>
      <c r="HJ87" s="11">
        <v>0</v>
      </c>
      <c r="HK87" s="11">
        <v>0</v>
      </c>
      <c r="HL87" s="11">
        <v>0</v>
      </c>
      <c r="HM87" s="11">
        <v>0</v>
      </c>
      <c r="HN87" s="11">
        <v>0</v>
      </c>
      <c r="HO87" s="11">
        <f t="shared" si="18"/>
        <v>1135</v>
      </c>
      <c r="HQ87" s="234" t="s">
        <v>26</v>
      </c>
      <c r="HR87" s="11">
        <v>0</v>
      </c>
      <c r="HS87" s="11">
        <v>0</v>
      </c>
      <c r="HT87" s="11">
        <v>0</v>
      </c>
      <c r="HU87" s="11">
        <v>0</v>
      </c>
      <c r="HV87" s="11">
        <v>0</v>
      </c>
      <c r="HW87" s="11">
        <v>0</v>
      </c>
      <c r="HX87" s="11">
        <v>0</v>
      </c>
      <c r="HY87" s="11">
        <v>0</v>
      </c>
      <c r="HZ87" s="11">
        <v>0</v>
      </c>
      <c r="IA87" s="11">
        <v>0</v>
      </c>
      <c r="IB87" s="11">
        <v>0</v>
      </c>
      <c r="IC87" s="11">
        <v>0</v>
      </c>
      <c r="ID87" s="11">
        <v>0</v>
      </c>
      <c r="IE87" s="11">
        <v>3</v>
      </c>
      <c r="IF87" s="11">
        <v>0</v>
      </c>
      <c r="IG87" s="11">
        <v>0</v>
      </c>
      <c r="IH87" s="11">
        <v>0</v>
      </c>
      <c r="II87" s="11">
        <v>0</v>
      </c>
      <c r="IJ87" s="11">
        <v>0</v>
      </c>
      <c r="IK87" s="11">
        <v>0</v>
      </c>
      <c r="IL87" s="11">
        <v>0</v>
      </c>
      <c r="IM87" s="11">
        <v>0</v>
      </c>
      <c r="IN87" s="11">
        <v>0</v>
      </c>
      <c r="IO87" s="11">
        <v>0</v>
      </c>
      <c r="IP87" s="11">
        <v>0</v>
      </c>
      <c r="IQ87" s="11">
        <f t="shared" si="19"/>
        <v>3</v>
      </c>
      <c r="IV87" s="234" t="s">
        <v>27</v>
      </c>
      <c r="IW87" s="11">
        <v>88</v>
      </c>
      <c r="IX87" s="11">
        <v>2</v>
      </c>
      <c r="IY87" s="11">
        <v>54</v>
      </c>
      <c r="IZ87" s="11">
        <v>0</v>
      </c>
      <c r="JA87" s="11">
        <v>0</v>
      </c>
      <c r="JB87" s="11">
        <v>2</v>
      </c>
      <c r="JC87" s="11">
        <v>0</v>
      </c>
      <c r="JD87" s="11">
        <v>1</v>
      </c>
      <c r="JE87" s="11">
        <v>0</v>
      </c>
      <c r="JF87" s="11">
        <v>0</v>
      </c>
      <c r="JG87" s="11">
        <v>0</v>
      </c>
      <c r="JH87" s="11">
        <v>0</v>
      </c>
      <c r="JI87" s="11">
        <v>0</v>
      </c>
      <c r="JJ87" s="11">
        <v>0</v>
      </c>
      <c r="JK87" s="11">
        <v>0</v>
      </c>
      <c r="JL87" s="11">
        <v>0</v>
      </c>
      <c r="JM87" s="11">
        <v>0</v>
      </c>
      <c r="JN87" s="11">
        <v>0</v>
      </c>
      <c r="JO87" s="11">
        <v>0</v>
      </c>
      <c r="JP87" s="11">
        <v>0</v>
      </c>
      <c r="JQ87" s="11">
        <v>0</v>
      </c>
      <c r="JR87" s="11">
        <v>0</v>
      </c>
      <c r="JS87" s="11">
        <v>0</v>
      </c>
      <c r="JT87" s="11">
        <v>14</v>
      </c>
      <c r="JU87" s="11">
        <v>0</v>
      </c>
      <c r="JV87" s="11">
        <v>2</v>
      </c>
      <c r="JW87" s="11">
        <f t="shared" si="20"/>
        <v>163</v>
      </c>
    </row>
    <row r="88" spans="1:283" x14ac:dyDescent="0.25">
      <c r="A88" s="234" t="s">
        <v>30</v>
      </c>
      <c r="B88" s="11">
        <v>41</v>
      </c>
      <c r="C88" s="11">
        <v>0</v>
      </c>
      <c r="D88" s="11">
        <v>29</v>
      </c>
      <c r="E88" s="11">
        <v>0</v>
      </c>
      <c r="F88" s="11">
        <v>0</v>
      </c>
      <c r="G88" s="11">
        <v>20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233">
        <f t="shared" si="12"/>
        <v>90</v>
      </c>
      <c r="AC88" s="234" t="s">
        <v>30</v>
      </c>
      <c r="AD88" s="11">
        <v>40</v>
      </c>
      <c r="AE88" s="11">
        <v>1</v>
      </c>
      <c r="AF88" s="11">
        <v>28</v>
      </c>
      <c r="AG88" s="11">
        <v>0</v>
      </c>
      <c r="AH88" s="11">
        <v>1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11">
        <v>24</v>
      </c>
      <c r="BA88" s="11">
        <v>0</v>
      </c>
      <c r="BB88" s="11">
        <v>0</v>
      </c>
      <c r="BC88" s="11">
        <v>94</v>
      </c>
      <c r="BE88" s="234" t="s">
        <v>30</v>
      </c>
      <c r="BF88" s="11">
        <v>53</v>
      </c>
      <c r="BG88" s="11">
        <v>0</v>
      </c>
      <c r="BH88" s="11">
        <v>26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0</v>
      </c>
      <c r="BQ88" s="11">
        <v>0</v>
      </c>
      <c r="BR88" s="11">
        <v>0</v>
      </c>
      <c r="BS88" s="11">
        <v>0</v>
      </c>
      <c r="BT88" s="11">
        <v>0</v>
      </c>
      <c r="BU88" s="11">
        <v>0</v>
      </c>
      <c r="BV88" s="11">
        <v>0</v>
      </c>
      <c r="BW88" s="11">
        <v>0</v>
      </c>
      <c r="BX88" s="11">
        <v>0</v>
      </c>
      <c r="BY88" s="11">
        <v>0</v>
      </c>
      <c r="BZ88" s="11">
        <v>0</v>
      </c>
      <c r="CA88" s="11">
        <v>0</v>
      </c>
      <c r="CB88" s="11">
        <v>25</v>
      </c>
      <c r="CC88" s="11">
        <v>0</v>
      </c>
      <c r="CD88" s="11">
        <v>0</v>
      </c>
      <c r="CE88" s="11">
        <f t="shared" si="13"/>
        <v>104</v>
      </c>
      <c r="CG88" s="234" t="s">
        <v>29</v>
      </c>
      <c r="CH88" s="11">
        <v>0</v>
      </c>
      <c r="CI88" s="11">
        <v>0</v>
      </c>
      <c r="CJ88" s="11">
        <v>0</v>
      </c>
      <c r="CK88" s="11">
        <v>0</v>
      </c>
      <c r="CL88" s="11">
        <v>0</v>
      </c>
      <c r="CM88" s="11">
        <v>1</v>
      </c>
      <c r="CN88" s="11">
        <v>0</v>
      </c>
      <c r="CO88" s="11">
        <v>0</v>
      </c>
      <c r="CP88" s="11">
        <v>3</v>
      </c>
      <c r="CQ88" s="11">
        <v>0</v>
      </c>
      <c r="CR88" s="11">
        <v>0</v>
      </c>
      <c r="CS88" s="11">
        <v>0</v>
      </c>
      <c r="CT88" s="11">
        <v>0</v>
      </c>
      <c r="CU88" s="11">
        <v>0</v>
      </c>
      <c r="CV88" s="11">
        <v>0</v>
      </c>
      <c r="CW88" s="11">
        <v>0</v>
      </c>
      <c r="CX88" s="11">
        <v>0</v>
      </c>
      <c r="CY88" s="11">
        <v>0</v>
      </c>
      <c r="CZ88" s="11">
        <v>0</v>
      </c>
      <c r="DA88" s="11">
        <v>0</v>
      </c>
      <c r="DB88" s="11">
        <v>0</v>
      </c>
      <c r="DC88" s="11">
        <v>0</v>
      </c>
      <c r="DD88" s="11">
        <v>0</v>
      </c>
      <c r="DE88" s="11">
        <v>0</v>
      </c>
      <c r="DF88" s="11">
        <v>0</v>
      </c>
      <c r="DG88" s="11">
        <f t="shared" si="14"/>
        <v>4</v>
      </c>
      <c r="DI88" s="234" t="s">
        <v>29</v>
      </c>
      <c r="DJ88" s="11">
        <v>0</v>
      </c>
      <c r="DK88" s="11">
        <v>3</v>
      </c>
      <c r="DL88" s="11">
        <v>0</v>
      </c>
      <c r="DM88" s="11">
        <v>0</v>
      </c>
      <c r="DN88" s="11">
        <v>0</v>
      </c>
      <c r="DO88" s="11">
        <v>0</v>
      </c>
      <c r="DP88" s="11">
        <v>0</v>
      </c>
      <c r="DQ88" s="11">
        <v>0</v>
      </c>
      <c r="DR88" s="11">
        <v>3</v>
      </c>
      <c r="DS88" s="11">
        <v>0</v>
      </c>
      <c r="DT88" s="11">
        <v>0</v>
      </c>
      <c r="DU88" s="11">
        <v>0</v>
      </c>
      <c r="DV88" s="11">
        <v>0</v>
      </c>
      <c r="DW88" s="11">
        <v>0</v>
      </c>
      <c r="DX88" s="11">
        <v>0</v>
      </c>
      <c r="DY88" s="11">
        <v>0</v>
      </c>
      <c r="DZ88" s="11">
        <v>0</v>
      </c>
      <c r="EA88" s="11">
        <v>0</v>
      </c>
      <c r="EB88" s="11">
        <v>0</v>
      </c>
      <c r="EC88" s="11">
        <v>0</v>
      </c>
      <c r="ED88" s="11">
        <v>0</v>
      </c>
      <c r="EE88" s="11">
        <v>0</v>
      </c>
      <c r="EF88" s="11">
        <v>0</v>
      </c>
      <c r="EG88" s="11">
        <v>0</v>
      </c>
      <c r="EH88" s="11">
        <v>0</v>
      </c>
      <c r="EI88" s="11">
        <f t="shared" si="15"/>
        <v>6</v>
      </c>
      <c r="EK88" s="234" t="s">
        <v>28</v>
      </c>
      <c r="EL88" s="11">
        <v>93</v>
      </c>
      <c r="EM88" s="11">
        <v>32</v>
      </c>
      <c r="EN88" s="11">
        <v>610</v>
      </c>
      <c r="EO88" s="11">
        <v>45</v>
      </c>
      <c r="EP88" s="11">
        <v>77</v>
      </c>
      <c r="EQ88" s="11">
        <v>55</v>
      </c>
      <c r="ER88" s="11">
        <v>5</v>
      </c>
      <c r="ES88" s="11">
        <v>61</v>
      </c>
      <c r="ET88" s="11">
        <v>123</v>
      </c>
      <c r="EU88" s="11">
        <v>0</v>
      </c>
      <c r="EV88" s="11">
        <v>0</v>
      </c>
      <c r="EW88" s="11">
        <v>0</v>
      </c>
      <c r="EX88" s="11">
        <v>0</v>
      </c>
      <c r="EY88" s="11">
        <v>0</v>
      </c>
      <c r="EZ88" s="11">
        <v>0</v>
      </c>
      <c r="FA88" s="11">
        <v>0</v>
      </c>
      <c r="FB88" s="11">
        <v>0</v>
      </c>
      <c r="FC88" s="11">
        <v>0</v>
      </c>
      <c r="FD88" s="11">
        <v>0</v>
      </c>
      <c r="FE88" s="11">
        <v>0</v>
      </c>
      <c r="FF88" s="11">
        <v>0</v>
      </c>
      <c r="FG88" s="11">
        <v>0</v>
      </c>
      <c r="FH88" s="11">
        <v>0</v>
      </c>
      <c r="FI88" s="11">
        <v>2</v>
      </c>
      <c r="FJ88" s="11">
        <v>0</v>
      </c>
      <c r="FK88" s="11">
        <f t="shared" si="16"/>
        <v>1103</v>
      </c>
      <c r="FM88" s="234" t="s">
        <v>28</v>
      </c>
      <c r="FN88" s="11">
        <v>84</v>
      </c>
      <c r="FO88" s="11">
        <v>33</v>
      </c>
      <c r="FP88" s="11">
        <v>630</v>
      </c>
      <c r="FQ88" s="11">
        <v>36</v>
      </c>
      <c r="FR88" s="11">
        <v>69</v>
      </c>
      <c r="FS88" s="11">
        <v>78</v>
      </c>
      <c r="FT88" s="11">
        <v>7</v>
      </c>
      <c r="FU88" s="11">
        <v>64</v>
      </c>
      <c r="FV88" s="11">
        <v>100</v>
      </c>
      <c r="FW88" s="11">
        <v>0</v>
      </c>
      <c r="FX88" s="11">
        <v>0</v>
      </c>
      <c r="FY88" s="11">
        <v>0</v>
      </c>
      <c r="FZ88" s="11">
        <v>0</v>
      </c>
      <c r="GA88" s="11">
        <v>0</v>
      </c>
      <c r="GB88" s="11">
        <v>0</v>
      </c>
      <c r="GC88" s="11">
        <v>0</v>
      </c>
      <c r="GD88" s="11">
        <v>0</v>
      </c>
      <c r="GE88" s="11">
        <v>0</v>
      </c>
      <c r="GF88" s="11">
        <v>0</v>
      </c>
      <c r="GG88" s="11">
        <v>0</v>
      </c>
      <c r="GH88" s="11">
        <v>0</v>
      </c>
      <c r="GI88" s="11">
        <v>0</v>
      </c>
      <c r="GJ88" s="11">
        <v>0</v>
      </c>
      <c r="GK88" s="11">
        <v>0</v>
      </c>
      <c r="GL88" s="11">
        <v>0</v>
      </c>
      <c r="GM88" s="11">
        <f t="shared" si="17"/>
        <v>1101</v>
      </c>
      <c r="GP88" s="234" t="s">
        <v>21</v>
      </c>
      <c r="GQ88" s="11">
        <v>188</v>
      </c>
      <c r="GR88" s="11">
        <v>8</v>
      </c>
      <c r="GS88" s="11">
        <v>905</v>
      </c>
      <c r="GT88" s="11">
        <v>0</v>
      </c>
      <c r="GU88" s="11">
        <v>0</v>
      </c>
      <c r="GV88" s="11">
        <v>0</v>
      </c>
      <c r="GW88" s="11">
        <v>0</v>
      </c>
      <c r="GX88" s="11">
        <v>0</v>
      </c>
      <c r="GY88" s="11">
        <v>0</v>
      </c>
      <c r="GZ88" s="11">
        <v>0</v>
      </c>
      <c r="HA88" s="11">
        <v>0</v>
      </c>
      <c r="HB88" s="11">
        <v>0</v>
      </c>
      <c r="HC88" s="11">
        <v>0</v>
      </c>
      <c r="HD88" s="11">
        <v>0</v>
      </c>
      <c r="HE88" s="11">
        <v>0</v>
      </c>
      <c r="HF88" s="11">
        <v>0</v>
      </c>
      <c r="HG88" s="11">
        <v>0</v>
      </c>
      <c r="HH88" s="11">
        <v>0</v>
      </c>
      <c r="HI88" s="11">
        <v>0</v>
      </c>
      <c r="HJ88" s="11">
        <v>0</v>
      </c>
      <c r="HK88" s="11">
        <v>0</v>
      </c>
      <c r="HL88" s="11">
        <v>0</v>
      </c>
      <c r="HM88" s="11">
        <v>0</v>
      </c>
      <c r="HN88" s="11">
        <v>0</v>
      </c>
      <c r="HO88" s="11">
        <f t="shared" si="18"/>
        <v>1101</v>
      </c>
      <c r="HQ88" s="234" t="s">
        <v>27</v>
      </c>
      <c r="HR88" s="11">
        <v>11</v>
      </c>
      <c r="HS88" s="11">
        <v>1</v>
      </c>
      <c r="HT88" s="11">
        <v>6</v>
      </c>
      <c r="HU88" s="11">
        <v>0</v>
      </c>
      <c r="HV88" s="11">
        <v>0</v>
      </c>
      <c r="HW88" s="11">
        <v>0</v>
      </c>
      <c r="HX88" s="11">
        <v>0</v>
      </c>
      <c r="HY88" s="11">
        <v>0</v>
      </c>
      <c r="HZ88" s="11">
        <v>0</v>
      </c>
      <c r="IA88" s="11">
        <v>0</v>
      </c>
      <c r="IB88" s="11">
        <v>0</v>
      </c>
      <c r="IC88" s="11">
        <v>0</v>
      </c>
      <c r="ID88" s="11">
        <v>0</v>
      </c>
      <c r="IE88" s="11">
        <v>0</v>
      </c>
      <c r="IF88" s="11">
        <v>0</v>
      </c>
      <c r="IG88" s="11">
        <v>0</v>
      </c>
      <c r="IH88" s="11">
        <v>0</v>
      </c>
      <c r="II88" s="11">
        <v>0</v>
      </c>
      <c r="IJ88" s="11">
        <v>0</v>
      </c>
      <c r="IK88" s="11">
        <v>0</v>
      </c>
      <c r="IL88" s="11">
        <v>0</v>
      </c>
      <c r="IM88" s="11">
        <v>0</v>
      </c>
      <c r="IN88" s="11">
        <v>4</v>
      </c>
      <c r="IO88" s="11">
        <v>0</v>
      </c>
      <c r="IP88" s="11">
        <v>0</v>
      </c>
      <c r="IQ88" s="11">
        <f t="shared" si="19"/>
        <v>22</v>
      </c>
      <c r="IV88" s="234" t="s">
        <v>29</v>
      </c>
      <c r="IW88" s="11">
        <v>0</v>
      </c>
      <c r="IX88" s="11">
        <v>3</v>
      </c>
      <c r="IY88" s="11">
        <v>0</v>
      </c>
      <c r="IZ88" s="11">
        <v>0</v>
      </c>
      <c r="JA88" s="11">
        <v>0</v>
      </c>
      <c r="JB88" s="11">
        <v>1</v>
      </c>
      <c r="JC88" s="11">
        <v>0</v>
      </c>
      <c r="JD88" s="11">
        <v>2</v>
      </c>
      <c r="JE88" s="11">
        <v>7</v>
      </c>
      <c r="JF88" s="11">
        <v>0</v>
      </c>
      <c r="JG88" s="11">
        <v>0</v>
      </c>
      <c r="JH88" s="11">
        <v>0</v>
      </c>
      <c r="JI88" s="11">
        <v>0</v>
      </c>
      <c r="JJ88" s="11">
        <v>0</v>
      </c>
      <c r="JK88" s="11">
        <v>0</v>
      </c>
      <c r="JL88" s="11">
        <v>0</v>
      </c>
      <c r="JM88" s="11">
        <v>0</v>
      </c>
      <c r="JN88" s="11">
        <v>0</v>
      </c>
      <c r="JO88" s="11">
        <v>0</v>
      </c>
      <c r="JP88" s="11">
        <v>0</v>
      </c>
      <c r="JQ88" s="11">
        <v>0</v>
      </c>
      <c r="JR88" s="11">
        <v>0</v>
      </c>
      <c r="JS88" s="11">
        <v>0</v>
      </c>
      <c r="JT88" s="11">
        <v>0</v>
      </c>
      <c r="JU88" s="11">
        <v>0</v>
      </c>
      <c r="JV88" s="11">
        <v>0</v>
      </c>
      <c r="JW88" s="11">
        <f t="shared" si="20"/>
        <v>13</v>
      </c>
    </row>
    <row r="89" spans="1:283" x14ac:dyDescent="0.25">
      <c r="A89" s="234" t="s">
        <v>18</v>
      </c>
      <c r="B89" s="11">
        <v>124</v>
      </c>
      <c r="C89" s="11">
        <v>46</v>
      </c>
      <c r="D89" s="11">
        <v>509</v>
      </c>
      <c r="E89" s="11">
        <v>21</v>
      </c>
      <c r="F89" s="11">
        <v>153</v>
      </c>
      <c r="G89" s="11">
        <v>88</v>
      </c>
      <c r="H89" s="11">
        <v>483</v>
      </c>
      <c r="I89" s="11">
        <v>147</v>
      </c>
      <c r="J89" s="11">
        <v>1266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233">
        <f t="shared" si="12"/>
        <v>2837</v>
      </c>
      <c r="AC89" s="234" t="s">
        <v>18</v>
      </c>
      <c r="AD89" s="11">
        <v>127</v>
      </c>
      <c r="AE89" s="11">
        <v>30</v>
      </c>
      <c r="AF89" s="11">
        <v>461</v>
      </c>
      <c r="AG89" s="11">
        <v>20</v>
      </c>
      <c r="AH89" s="11">
        <v>148</v>
      </c>
      <c r="AI89" s="11">
        <v>45</v>
      </c>
      <c r="AJ89" s="11">
        <v>394</v>
      </c>
      <c r="AK89" s="11">
        <v>135</v>
      </c>
      <c r="AL89" s="11">
        <v>1156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2516</v>
      </c>
      <c r="BE89" s="234" t="s">
        <v>18</v>
      </c>
      <c r="BF89" s="11">
        <v>187</v>
      </c>
      <c r="BG89" s="11">
        <v>30</v>
      </c>
      <c r="BH89" s="11">
        <v>479</v>
      </c>
      <c r="BI89" s="11">
        <v>27</v>
      </c>
      <c r="BJ89" s="11">
        <v>178</v>
      </c>
      <c r="BK89" s="11">
        <v>65</v>
      </c>
      <c r="BL89" s="11">
        <v>341</v>
      </c>
      <c r="BM89" s="11">
        <v>135</v>
      </c>
      <c r="BN89" s="11">
        <v>1231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0</v>
      </c>
      <c r="BU89" s="11">
        <v>0</v>
      </c>
      <c r="BV89" s="11">
        <v>0</v>
      </c>
      <c r="BW89" s="11">
        <v>0</v>
      </c>
      <c r="BX89" s="11">
        <v>0</v>
      </c>
      <c r="BY89" s="11">
        <v>0</v>
      </c>
      <c r="BZ89" s="11">
        <v>0</v>
      </c>
      <c r="CA89" s="11">
        <v>0</v>
      </c>
      <c r="CB89" s="11">
        <v>0</v>
      </c>
      <c r="CC89" s="11">
        <v>0</v>
      </c>
      <c r="CD89" s="11">
        <v>0</v>
      </c>
      <c r="CE89" s="11">
        <f t="shared" si="13"/>
        <v>2673</v>
      </c>
      <c r="CG89" s="234" t="s">
        <v>30</v>
      </c>
      <c r="CH89" s="11">
        <v>60</v>
      </c>
      <c r="CI89" s="11">
        <v>0</v>
      </c>
      <c r="CJ89" s="11">
        <v>20</v>
      </c>
      <c r="CK89" s="11">
        <v>0</v>
      </c>
      <c r="CL89" s="11">
        <v>1</v>
      </c>
      <c r="CM89" s="11">
        <v>0</v>
      </c>
      <c r="CN89" s="11">
        <v>0</v>
      </c>
      <c r="CO89" s="11">
        <v>1</v>
      </c>
      <c r="CP89" s="11">
        <v>0</v>
      </c>
      <c r="CQ89" s="11">
        <v>0</v>
      </c>
      <c r="CR89" s="11">
        <v>0</v>
      </c>
      <c r="CS89" s="11">
        <v>0</v>
      </c>
      <c r="CT89" s="11">
        <v>0</v>
      </c>
      <c r="CU89" s="11">
        <v>0</v>
      </c>
      <c r="CV89" s="11">
        <v>0</v>
      </c>
      <c r="CW89" s="11">
        <v>0</v>
      </c>
      <c r="CX89" s="11">
        <v>0</v>
      </c>
      <c r="CY89" s="11">
        <v>0</v>
      </c>
      <c r="CZ89" s="11">
        <v>0</v>
      </c>
      <c r="DA89" s="11">
        <v>0</v>
      </c>
      <c r="DB89" s="11">
        <v>0</v>
      </c>
      <c r="DC89" s="11">
        <v>0</v>
      </c>
      <c r="DD89" s="11">
        <v>24</v>
      </c>
      <c r="DE89" s="11">
        <v>0</v>
      </c>
      <c r="DF89" s="11">
        <v>0</v>
      </c>
      <c r="DG89" s="11">
        <f t="shared" si="14"/>
        <v>106</v>
      </c>
      <c r="DI89" s="234" t="s">
        <v>30</v>
      </c>
      <c r="DJ89" s="11">
        <v>72</v>
      </c>
      <c r="DK89" s="11">
        <v>0</v>
      </c>
      <c r="DL89" s="11">
        <v>23</v>
      </c>
      <c r="DM89" s="11">
        <v>0</v>
      </c>
      <c r="DN89" s="11">
        <v>0</v>
      </c>
      <c r="DO89" s="11">
        <v>0</v>
      </c>
      <c r="DP89" s="11">
        <v>0</v>
      </c>
      <c r="DQ89" s="11">
        <v>0</v>
      </c>
      <c r="DR89" s="11">
        <v>1</v>
      </c>
      <c r="DS89" s="11">
        <v>0</v>
      </c>
      <c r="DT89" s="11">
        <v>0</v>
      </c>
      <c r="DU89" s="11">
        <v>0</v>
      </c>
      <c r="DV89" s="11">
        <v>0</v>
      </c>
      <c r="DW89" s="11">
        <v>0</v>
      </c>
      <c r="DX89" s="11">
        <v>0</v>
      </c>
      <c r="DY89" s="11">
        <v>0</v>
      </c>
      <c r="DZ89" s="11">
        <v>0</v>
      </c>
      <c r="EA89" s="11">
        <v>0</v>
      </c>
      <c r="EB89" s="11">
        <v>0</v>
      </c>
      <c r="EC89" s="11">
        <v>0</v>
      </c>
      <c r="ED89" s="11">
        <v>0</v>
      </c>
      <c r="EE89" s="11">
        <v>27</v>
      </c>
      <c r="EF89" s="11">
        <v>0</v>
      </c>
      <c r="EG89" s="11">
        <v>0</v>
      </c>
      <c r="EH89" s="11">
        <v>0</v>
      </c>
      <c r="EI89" s="11">
        <f t="shared" si="15"/>
        <v>123</v>
      </c>
      <c r="EK89" s="234" t="s">
        <v>32</v>
      </c>
      <c r="EL89" s="11">
        <v>0</v>
      </c>
      <c r="EM89" s="11">
        <v>0</v>
      </c>
      <c r="EN89" s="11">
        <v>0</v>
      </c>
      <c r="EO89" s="11">
        <v>1</v>
      </c>
      <c r="EP89" s="11">
        <v>0</v>
      </c>
      <c r="EQ89" s="11">
        <v>0</v>
      </c>
      <c r="ER89" s="11">
        <v>19</v>
      </c>
      <c r="ES89" s="11">
        <v>0</v>
      </c>
      <c r="ET89" s="11">
        <v>0</v>
      </c>
      <c r="EU89" s="11">
        <v>0</v>
      </c>
      <c r="EV89" s="11">
        <v>0</v>
      </c>
      <c r="EW89" s="11">
        <v>922</v>
      </c>
      <c r="EX89" s="11">
        <v>19</v>
      </c>
      <c r="EY89" s="11">
        <v>1</v>
      </c>
      <c r="EZ89" s="11">
        <v>0</v>
      </c>
      <c r="FA89" s="11">
        <v>0</v>
      </c>
      <c r="FB89" s="11">
        <v>0</v>
      </c>
      <c r="FC89" s="11">
        <v>0</v>
      </c>
      <c r="FD89" s="11">
        <v>2</v>
      </c>
      <c r="FE89" s="11">
        <v>0</v>
      </c>
      <c r="FF89" s="11">
        <v>0</v>
      </c>
      <c r="FG89" s="11">
        <v>0</v>
      </c>
      <c r="FH89" s="11">
        <v>0</v>
      </c>
      <c r="FI89" s="11">
        <v>0</v>
      </c>
      <c r="FJ89" s="11">
        <v>0</v>
      </c>
      <c r="FK89" s="11">
        <f t="shared" si="16"/>
        <v>964</v>
      </c>
      <c r="FM89" s="234" t="s">
        <v>31</v>
      </c>
      <c r="FN89" s="11">
        <v>234</v>
      </c>
      <c r="FO89" s="11">
        <v>12</v>
      </c>
      <c r="FP89" s="11">
        <v>358</v>
      </c>
      <c r="FQ89" s="11">
        <v>0</v>
      </c>
      <c r="FR89" s="11">
        <v>13</v>
      </c>
      <c r="FS89" s="11">
        <v>220</v>
      </c>
      <c r="FT89" s="11">
        <v>12</v>
      </c>
      <c r="FU89" s="11">
        <v>82</v>
      </c>
      <c r="FV89" s="11">
        <v>3</v>
      </c>
      <c r="FW89" s="11">
        <v>0</v>
      </c>
      <c r="FX89" s="11">
        <v>0</v>
      </c>
      <c r="FY89" s="11">
        <v>0</v>
      </c>
      <c r="FZ89" s="11">
        <v>0</v>
      </c>
      <c r="GA89" s="11">
        <v>0</v>
      </c>
      <c r="GB89" s="11">
        <v>0</v>
      </c>
      <c r="GC89" s="11">
        <v>0</v>
      </c>
      <c r="GD89" s="11">
        <v>0</v>
      </c>
      <c r="GE89" s="11">
        <v>0</v>
      </c>
      <c r="GF89" s="11">
        <v>0</v>
      </c>
      <c r="GG89" s="11">
        <v>0</v>
      </c>
      <c r="GH89" s="11">
        <v>0</v>
      </c>
      <c r="GI89" s="11">
        <v>0</v>
      </c>
      <c r="GJ89" s="11">
        <v>0</v>
      </c>
      <c r="GK89" s="11">
        <v>0</v>
      </c>
      <c r="GL89" s="11">
        <v>0</v>
      </c>
      <c r="GM89" s="11">
        <f t="shared" si="17"/>
        <v>934</v>
      </c>
      <c r="GP89" s="234" t="s">
        <v>31</v>
      </c>
      <c r="GQ89" s="11">
        <v>245</v>
      </c>
      <c r="GR89" s="11">
        <v>6</v>
      </c>
      <c r="GS89" s="11">
        <v>465</v>
      </c>
      <c r="GT89" s="11">
        <v>2</v>
      </c>
      <c r="GU89" s="11">
        <v>5</v>
      </c>
      <c r="GV89" s="11">
        <v>230</v>
      </c>
      <c r="GW89" s="11">
        <v>7</v>
      </c>
      <c r="GX89" s="11">
        <v>102</v>
      </c>
      <c r="GY89" s="11">
        <v>7</v>
      </c>
      <c r="GZ89" s="11">
        <v>0</v>
      </c>
      <c r="HA89" s="11">
        <v>0</v>
      </c>
      <c r="HB89" s="11">
        <v>0</v>
      </c>
      <c r="HC89" s="11">
        <v>0</v>
      </c>
      <c r="HD89" s="11">
        <v>0</v>
      </c>
      <c r="HE89" s="11">
        <v>0</v>
      </c>
      <c r="HF89" s="11">
        <v>0</v>
      </c>
      <c r="HG89" s="11">
        <v>0</v>
      </c>
      <c r="HH89" s="11">
        <v>0</v>
      </c>
      <c r="HI89" s="11">
        <v>0</v>
      </c>
      <c r="HJ89" s="11">
        <v>0</v>
      </c>
      <c r="HK89" s="11">
        <v>0</v>
      </c>
      <c r="HL89" s="11">
        <v>0</v>
      </c>
      <c r="HM89" s="11">
        <v>0</v>
      </c>
      <c r="HN89" s="11">
        <v>5</v>
      </c>
      <c r="HO89" s="11">
        <f t="shared" si="18"/>
        <v>1074</v>
      </c>
      <c r="HQ89" s="234" t="s">
        <v>30</v>
      </c>
      <c r="HR89" s="11">
        <v>52</v>
      </c>
      <c r="HS89" s="11">
        <v>1</v>
      </c>
      <c r="HT89" s="11">
        <v>18</v>
      </c>
      <c r="HU89" s="11">
        <v>0</v>
      </c>
      <c r="HV89" s="11">
        <v>0</v>
      </c>
      <c r="HW89" s="11">
        <v>0</v>
      </c>
      <c r="HX89" s="11">
        <v>1</v>
      </c>
      <c r="HY89" s="11">
        <v>0</v>
      </c>
      <c r="HZ89" s="11">
        <v>0</v>
      </c>
      <c r="IA89" s="11">
        <v>0</v>
      </c>
      <c r="IB89" s="11">
        <v>0</v>
      </c>
      <c r="IC89" s="11">
        <v>0</v>
      </c>
      <c r="ID89" s="11">
        <v>0</v>
      </c>
      <c r="IE89" s="11">
        <v>0</v>
      </c>
      <c r="IF89" s="11">
        <v>0</v>
      </c>
      <c r="IG89" s="11">
        <v>0</v>
      </c>
      <c r="IH89" s="11">
        <v>0</v>
      </c>
      <c r="II89" s="11">
        <v>0</v>
      </c>
      <c r="IJ89" s="11">
        <v>0</v>
      </c>
      <c r="IK89" s="11">
        <v>0</v>
      </c>
      <c r="IL89" s="11">
        <v>0</v>
      </c>
      <c r="IM89" s="11">
        <v>0</v>
      </c>
      <c r="IN89" s="11">
        <v>17</v>
      </c>
      <c r="IO89" s="11">
        <v>0</v>
      </c>
      <c r="IP89" s="11">
        <v>0</v>
      </c>
      <c r="IQ89" s="11">
        <f t="shared" si="19"/>
        <v>89</v>
      </c>
      <c r="IV89" s="234" t="s">
        <v>30</v>
      </c>
      <c r="IW89" s="11">
        <v>532</v>
      </c>
      <c r="IX89" s="11">
        <v>3</v>
      </c>
      <c r="IY89" s="11">
        <v>215</v>
      </c>
      <c r="IZ89" s="11">
        <v>0</v>
      </c>
      <c r="JA89" s="11">
        <v>3</v>
      </c>
      <c r="JB89" s="11">
        <v>20</v>
      </c>
      <c r="JC89" s="11">
        <v>13</v>
      </c>
      <c r="JD89" s="11">
        <v>3</v>
      </c>
      <c r="JE89" s="11">
        <v>5</v>
      </c>
      <c r="JF89" s="11">
        <v>11</v>
      </c>
      <c r="JG89" s="11">
        <v>0</v>
      </c>
      <c r="JH89" s="11">
        <v>0</v>
      </c>
      <c r="JI89" s="11">
        <v>0</v>
      </c>
      <c r="JJ89" s="11">
        <v>0</v>
      </c>
      <c r="JK89" s="11">
        <v>0</v>
      </c>
      <c r="JL89" s="11">
        <v>0</v>
      </c>
      <c r="JM89" s="11">
        <v>0</v>
      </c>
      <c r="JN89" s="11">
        <v>0</v>
      </c>
      <c r="JO89" s="11">
        <v>0</v>
      </c>
      <c r="JP89" s="11">
        <v>0</v>
      </c>
      <c r="JQ89" s="11">
        <v>0</v>
      </c>
      <c r="JR89" s="11">
        <v>0</v>
      </c>
      <c r="JS89" s="11">
        <v>0</v>
      </c>
      <c r="JT89" s="11">
        <v>206</v>
      </c>
      <c r="JU89" s="11">
        <v>0</v>
      </c>
      <c r="JV89" s="11">
        <v>0</v>
      </c>
      <c r="JW89" s="11">
        <f t="shared" si="20"/>
        <v>1011</v>
      </c>
    </row>
    <row r="90" spans="1:283" x14ac:dyDescent="0.25">
      <c r="A90" s="234" t="s">
        <v>11</v>
      </c>
      <c r="B90" s="11">
        <v>0</v>
      </c>
      <c r="C90" s="11">
        <v>0</v>
      </c>
      <c r="D90" s="11">
        <v>4</v>
      </c>
      <c r="E90" s="11">
        <v>1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39</v>
      </c>
      <c r="L90" s="11">
        <v>0</v>
      </c>
      <c r="M90" s="11">
        <v>0</v>
      </c>
      <c r="N90" s="11">
        <v>2373</v>
      </c>
      <c r="O90" s="11">
        <v>199</v>
      </c>
      <c r="P90" s="11">
        <v>1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233">
        <f t="shared" si="12"/>
        <v>2617</v>
      </c>
      <c r="AC90" s="234" t="s">
        <v>11</v>
      </c>
      <c r="AD90" s="11">
        <v>0</v>
      </c>
      <c r="AE90" s="11">
        <v>0</v>
      </c>
      <c r="AF90" s="11">
        <v>0</v>
      </c>
      <c r="AG90" s="11">
        <v>1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24</v>
      </c>
      <c r="AN90" s="11">
        <v>0</v>
      </c>
      <c r="AO90" s="11">
        <v>0</v>
      </c>
      <c r="AP90" s="11">
        <v>0</v>
      </c>
      <c r="AQ90" s="11">
        <v>2851</v>
      </c>
      <c r="AR90" s="11">
        <v>192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0</v>
      </c>
      <c r="AZ90" s="11">
        <v>1</v>
      </c>
      <c r="BA90" s="11">
        <v>0</v>
      </c>
      <c r="BB90" s="11">
        <v>0</v>
      </c>
      <c r="BC90" s="11">
        <v>3069</v>
      </c>
      <c r="BE90" s="234" t="s">
        <v>11</v>
      </c>
      <c r="BF90" s="11">
        <v>0</v>
      </c>
      <c r="BG90" s="11">
        <v>0</v>
      </c>
      <c r="BH90" s="11">
        <v>0</v>
      </c>
      <c r="BI90" s="11">
        <v>0</v>
      </c>
      <c r="BJ90" s="11">
        <v>0</v>
      </c>
      <c r="BK90" s="11">
        <v>0</v>
      </c>
      <c r="BL90" s="11">
        <v>0</v>
      </c>
      <c r="BM90" s="11">
        <v>0</v>
      </c>
      <c r="BN90" s="11">
        <v>0</v>
      </c>
      <c r="BO90" s="11">
        <v>62</v>
      </c>
      <c r="BP90" s="11">
        <v>0</v>
      </c>
      <c r="BQ90" s="11">
        <v>0</v>
      </c>
      <c r="BR90" s="11">
        <v>1</v>
      </c>
      <c r="BS90" s="11">
        <v>3091</v>
      </c>
      <c r="BT90" s="11">
        <v>146</v>
      </c>
      <c r="BU90" s="11">
        <v>0</v>
      </c>
      <c r="BV90" s="11">
        <v>0</v>
      </c>
      <c r="BW90" s="11">
        <v>0</v>
      </c>
      <c r="BX90" s="11">
        <v>0</v>
      </c>
      <c r="BY90" s="11">
        <v>0</v>
      </c>
      <c r="BZ90" s="11">
        <v>0</v>
      </c>
      <c r="CA90" s="11">
        <v>0</v>
      </c>
      <c r="CB90" s="11">
        <v>0</v>
      </c>
      <c r="CC90" s="11">
        <v>0</v>
      </c>
      <c r="CD90" s="11">
        <v>1</v>
      </c>
      <c r="CE90" s="11">
        <f t="shared" si="13"/>
        <v>3301</v>
      </c>
      <c r="CG90" s="234" t="s">
        <v>18</v>
      </c>
      <c r="CH90" s="11">
        <v>150</v>
      </c>
      <c r="CI90" s="11">
        <v>38</v>
      </c>
      <c r="CJ90" s="11">
        <v>441</v>
      </c>
      <c r="CK90" s="11">
        <v>23</v>
      </c>
      <c r="CL90" s="11">
        <v>126</v>
      </c>
      <c r="CM90" s="11">
        <v>46</v>
      </c>
      <c r="CN90" s="11">
        <v>428</v>
      </c>
      <c r="CO90" s="11">
        <v>140</v>
      </c>
      <c r="CP90" s="11">
        <v>1200</v>
      </c>
      <c r="CQ90" s="11">
        <v>0</v>
      </c>
      <c r="CR90" s="11">
        <v>0</v>
      </c>
      <c r="CS90" s="11">
        <v>0</v>
      </c>
      <c r="CT90" s="11">
        <v>0</v>
      </c>
      <c r="CU90" s="11">
        <v>0</v>
      </c>
      <c r="CV90" s="11">
        <v>0</v>
      </c>
      <c r="CW90" s="11">
        <v>0</v>
      </c>
      <c r="CX90" s="11">
        <v>0</v>
      </c>
      <c r="CY90" s="11">
        <v>0</v>
      </c>
      <c r="CZ90" s="11">
        <v>0</v>
      </c>
      <c r="DA90" s="11">
        <v>0</v>
      </c>
      <c r="DB90" s="11">
        <v>0</v>
      </c>
      <c r="DC90" s="11">
        <v>0</v>
      </c>
      <c r="DD90" s="11">
        <v>0</v>
      </c>
      <c r="DE90" s="11">
        <v>0</v>
      </c>
      <c r="DF90" s="11">
        <v>0</v>
      </c>
      <c r="DG90" s="11">
        <f t="shared" si="14"/>
        <v>2592</v>
      </c>
      <c r="DI90" s="234" t="s">
        <v>18</v>
      </c>
      <c r="DJ90" s="11">
        <v>93</v>
      </c>
      <c r="DK90" s="11">
        <v>33</v>
      </c>
      <c r="DL90" s="11">
        <v>549</v>
      </c>
      <c r="DM90" s="11">
        <v>26</v>
      </c>
      <c r="DN90" s="11">
        <v>114</v>
      </c>
      <c r="DO90" s="11">
        <v>33</v>
      </c>
      <c r="DP90" s="11">
        <v>316</v>
      </c>
      <c r="DQ90" s="11">
        <v>128</v>
      </c>
      <c r="DR90" s="11">
        <v>1069</v>
      </c>
      <c r="DS90" s="11">
        <v>0</v>
      </c>
      <c r="DT90" s="11">
        <v>0</v>
      </c>
      <c r="DU90" s="11">
        <v>0</v>
      </c>
      <c r="DV90" s="11">
        <v>0</v>
      </c>
      <c r="DW90" s="11">
        <v>0</v>
      </c>
      <c r="DX90" s="11">
        <v>0</v>
      </c>
      <c r="DY90" s="11">
        <v>0</v>
      </c>
      <c r="DZ90" s="11">
        <v>0</v>
      </c>
      <c r="EA90" s="11">
        <v>0</v>
      </c>
      <c r="EB90" s="11">
        <v>0</v>
      </c>
      <c r="EC90" s="11">
        <v>0</v>
      </c>
      <c r="ED90" s="11">
        <v>0</v>
      </c>
      <c r="EE90" s="11">
        <v>0</v>
      </c>
      <c r="EF90" s="11">
        <v>0</v>
      </c>
      <c r="EG90" s="11">
        <v>2</v>
      </c>
      <c r="EH90" s="11">
        <v>0</v>
      </c>
      <c r="EI90" s="11">
        <f t="shared" si="15"/>
        <v>2363</v>
      </c>
      <c r="EK90" s="234" t="s">
        <v>31</v>
      </c>
      <c r="EL90" s="11">
        <v>189</v>
      </c>
      <c r="EM90" s="11">
        <v>11</v>
      </c>
      <c r="EN90" s="11">
        <v>437</v>
      </c>
      <c r="EO90" s="11">
        <v>1</v>
      </c>
      <c r="EP90" s="11">
        <v>10</v>
      </c>
      <c r="EQ90" s="11">
        <v>195</v>
      </c>
      <c r="ER90" s="11">
        <v>15</v>
      </c>
      <c r="ES90" s="11">
        <v>57</v>
      </c>
      <c r="ET90" s="11">
        <v>4</v>
      </c>
      <c r="EU90" s="11">
        <v>0</v>
      </c>
      <c r="EV90" s="11">
        <v>0</v>
      </c>
      <c r="EW90" s="11">
        <v>0</v>
      </c>
      <c r="EX90" s="11">
        <v>0</v>
      </c>
      <c r="EY90" s="11">
        <v>0</v>
      </c>
      <c r="EZ90" s="11">
        <v>0</v>
      </c>
      <c r="FA90" s="11">
        <v>0</v>
      </c>
      <c r="FB90" s="11">
        <v>0</v>
      </c>
      <c r="FC90" s="11">
        <v>0</v>
      </c>
      <c r="FD90" s="11">
        <v>0</v>
      </c>
      <c r="FE90" s="11">
        <v>0</v>
      </c>
      <c r="FF90" s="11">
        <v>0</v>
      </c>
      <c r="FG90" s="11">
        <v>0</v>
      </c>
      <c r="FH90" s="11">
        <v>0</v>
      </c>
      <c r="FI90" s="11">
        <v>1</v>
      </c>
      <c r="FJ90" s="11">
        <v>3</v>
      </c>
      <c r="FK90" s="11">
        <f t="shared" si="16"/>
        <v>923</v>
      </c>
      <c r="FM90" s="234" t="s">
        <v>32</v>
      </c>
      <c r="FN90" s="11">
        <v>0</v>
      </c>
      <c r="FO90" s="11">
        <v>0</v>
      </c>
      <c r="FP90" s="11">
        <v>0</v>
      </c>
      <c r="FQ90" s="11">
        <v>1</v>
      </c>
      <c r="FR90" s="11">
        <v>0</v>
      </c>
      <c r="FS90" s="11">
        <v>0</v>
      </c>
      <c r="FT90" s="11">
        <v>18</v>
      </c>
      <c r="FU90" s="11">
        <v>0</v>
      </c>
      <c r="FV90" s="11">
        <v>0</v>
      </c>
      <c r="FW90" s="11">
        <v>6</v>
      </c>
      <c r="FX90" s="11">
        <v>1</v>
      </c>
      <c r="FY90" s="11">
        <v>0</v>
      </c>
      <c r="FZ90" s="11">
        <v>826</v>
      </c>
      <c r="GA90" s="11">
        <v>21</v>
      </c>
      <c r="GB90" s="11">
        <v>0</v>
      </c>
      <c r="GC90" s="11">
        <v>0</v>
      </c>
      <c r="GD90" s="11">
        <v>0</v>
      </c>
      <c r="GE90" s="11">
        <v>0</v>
      </c>
      <c r="GF90" s="11">
        <v>0</v>
      </c>
      <c r="GG90" s="11">
        <v>0</v>
      </c>
      <c r="GH90" s="11">
        <v>0</v>
      </c>
      <c r="GI90" s="11">
        <v>0</v>
      </c>
      <c r="GJ90" s="11">
        <v>0</v>
      </c>
      <c r="GK90" s="11">
        <v>0</v>
      </c>
      <c r="GL90" s="11">
        <v>0</v>
      </c>
      <c r="GM90" s="11">
        <f t="shared" si="17"/>
        <v>873</v>
      </c>
      <c r="GP90" s="234" t="s">
        <v>32</v>
      </c>
      <c r="GQ90" s="11">
        <v>0</v>
      </c>
      <c r="GR90" s="11">
        <v>0</v>
      </c>
      <c r="GS90" s="11">
        <v>0</v>
      </c>
      <c r="GT90" s="11">
        <v>0</v>
      </c>
      <c r="GU90" s="11">
        <v>0</v>
      </c>
      <c r="GV90" s="11">
        <v>0</v>
      </c>
      <c r="GW90" s="11">
        <v>27</v>
      </c>
      <c r="GX90" s="11">
        <v>0</v>
      </c>
      <c r="GY90" s="11">
        <v>0</v>
      </c>
      <c r="GZ90" s="11">
        <v>0</v>
      </c>
      <c r="HA90" s="11">
        <v>3</v>
      </c>
      <c r="HB90" s="11">
        <v>0</v>
      </c>
      <c r="HC90" s="11">
        <v>997</v>
      </c>
      <c r="HD90" s="11">
        <v>34</v>
      </c>
      <c r="HE90" s="11">
        <v>0</v>
      </c>
      <c r="HF90" s="11">
        <v>0</v>
      </c>
      <c r="HG90" s="11">
        <v>0</v>
      </c>
      <c r="HH90" s="11">
        <v>0</v>
      </c>
      <c r="HI90" s="11">
        <v>0</v>
      </c>
      <c r="HJ90" s="11">
        <v>0</v>
      </c>
      <c r="HK90" s="11">
        <v>0</v>
      </c>
      <c r="HL90" s="11">
        <v>0</v>
      </c>
      <c r="HM90" s="11">
        <v>0</v>
      </c>
      <c r="HN90" s="11">
        <v>1</v>
      </c>
      <c r="HO90" s="11">
        <f t="shared" si="18"/>
        <v>1062</v>
      </c>
      <c r="HQ90" s="234" t="s">
        <v>18</v>
      </c>
      <c r="HR90" s="11">
        <v>81</v>
      </c>
      <c r="HS90" s="11">
        <v>50</v>
      </c>
      <c r="HT90" s="11">
        <v>520</v>
      </c>
      <c r="HU90" s="11">
        <v>28</v>
      </c>
      <c r="HV90" s="11">
        <v>154</v>
      </c>
      <c r="HW90" s="11">
        <v>164</v>
      </c>
      <c r="HX90" s="11">
        <v>181</v>
      </c>
      <c r="HY90" s="11">
        <v>106</v>
      </c>
      <c r="HZ90" s="11">
        <v>1071</v>
      </c>
      <c r="IA90" s="11">
        <v>0</v>
      </c>
      <c r="IB90" s="11">
        <v>0</v>
      </c>
      <c r="IC90" s="11">
        <v>0</v>
      </c>
      <c r="ID90" s="11">
        <v>0</v>
      </c>
      <c r="IE90" s="11">
        <v>0</v>
      </c>
      <c r="IF90" s="11">
        <v>0</v>
      </c>
      <c r="IG90" s="11">
        <v>0</v>
      </c>
      <c r="IH90" s="11">
        <v>0</v>
      </c>
      <c r="II90" s="11">
        <v>0</v>
      </c>
      <c r="IJ90" s="11">
        <v>0</v>
      </c>
      <c r="IK90" s="11">
        <v>0</v>
      </c>
      <c r="IL90" s="11">
        <v>0</v>
      </c>
      <c r="IM90" s="11">
        <v>0</v>
      </c>
      <c r="IN90" s="11">
        <v>0</v>
      </c>
      <c r="IO90" s="11">
        <v>0</v>
      </c>
      <c r="IP90" s="11">
        <v>0</v>
      </c>
      <c r="IQ90" s="11">
        <f t="shared" si="19"/>
        <v>2355</v>
      </c>
      <c r="IV90" s="234" t="s">
        <v>18</v>
      </c>
      <c r="IW90" s="11">
        <v>1089</v>
      </c>
      <c r="IX90" s="11">
        <v>423</v>
      </c>
      <c r="IY90" s="11">
        <v>5199</v>
      </c>
      <c r="IZ90" s="11">
        <v>281</v>
      </c>
      <c r="JA90" s="11">
        <v>1458</v>
      </c>
      <c r="JB90" s="11">
        <v>800</v>
      </c>
      <c r="JC90" s="11">
        <v>3272</v>
      </c>
      <c r="JD90" s="11">
        <v>1278</v>
      </c>
      <c r="JE90" s="11">
        <v>11349</v>
      </c>
      <c r="JF90" s="11">
        <v>45</v>
      </c>
      <c r="JG90" s="11">
        <v>0</v>
      </c>
      <c r="JH90" s="11">
        <v>0</v>
      </c>
      <c r="JI90" s="11">
        <v>0</v>
      </c>
      <c r="JJ90" s="11">
        <v>2</v>
      </c>
      <c r="JK90" s="11">
        <v>0</v>
      </c>
      <c r="JL90" s="11">
        <v>0</v>
      </c>
      <c r="JM90" s="11">
        <v>0</v>
      </c>
      <c r="JN90" s="11">
        <v>0</v>
      </c>
      <c r="JO90" s="11">
        <v>0</v>
      </c>
      <c r="JP90" s="11">
        <v>0</v>
      </c>
      <c r="JQ90" s="11">
        <v>0</v>
      </c>
      <c r="JR90" s="11">
        <v>0</v>
      </c>
      <c r="JS90" s="11">
        <v>0</v>
      </c>
      <c r="JT90" s="11">
        <v>0</v>
      </c>
      <c r="JU90" s="11">
        <v>1</v>
      </c>
      <c r="JV90" s="11">
        <v>0</v>
      </c>
      <c r="JW90" s="11">
        <f t="shared" si="20"/>
        <v>25197</v>
      </c>
    </row>
    <row r="91" spans="1:283" x14ac:dyDescent="0.25">
      <c r="A91" s="234" t="s">
        <v>33</v>
      </c>
      <c r="B91" s="11">
        <v>12</v>
      </c>
      <c r="C91" s="11">
        <v>3</v>
      </c>
      <c r="D91" s="11">
        <v>99</v>
      </c>
      <c r="E91" s="11">
        <v>0</v>
      </c>
      <c r="F91" s="11">
        <v>0</v>
      </c>
      <c r="G91" s="11">
        <v>3</v>
      </c>
      <c r="H91" s="11">
        <v>0</v>
      </c>
      <c r="I91" s="11">
        <v>4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233">
        <f t="shared" si="12"/>
        <v>121</v>
      </c>
      <c r="AC91" s="234" t="s">
        <v>33</v>
      </c>
      <c r="AD91" s="11">
        <v>7</v>
      </c>
      <c r="AE91" s="11">
        <v>3</v>
      </c>
      <c r="AF91" s="11">
        <v>100</v>
      </c>
      <c r="AG91" s="11">
        <v>0</v>
      </c>
      <c r="AH91" s="11">
        <v>0</v>
      </c>
      <c r="AI91" s="11">
        <v>1</v>
      </c>
      <c r="AJ91" s="11">
        <v>0</v>
      </c>
      <c r="AK91" s="11">
        <v>10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1">
        <v>0</v>
      </c>
      <c r="AW91" s="11">
        <v>0</v>
      </c>
      <c r="AX91" s="11">
        <v>0</v>
      </c>
      <c r="AY91" s="11">
        <v>0</v>
      </c>
      <c r="AZ91" s="11">
        <v>0</v>
      </c>
      <c r="BA91" s="11">
        <v>0</v>
      </c>
      <c r="BB91" s="11">
        <v>0</v>
      </c>
      <c r="BC91" s="11">
        <v>121</v>
      </c>
      <c r="BE91" s="234" t="s">
        <v>33</v>
      </c>
      <c r="BF91" s="11">
        <v>10</v>
      </c>
      <c r="BG91" s="11">
        <v>4</v>
      </c>
      <c r="BH91" s="11">
        <v>132</v>
      </c>
      <c r="BI91" s="11">
        <v>0</v>
      </c>
      <c r="BJ91" s="11">
        <v>1</v>
      </c>
      <c r="BK91" s="11">
        <v>1</v>
      </c>
      <c r="BL91" s="11">
        <v>0</v>
      </c>
      <c r="BM91" s="11">
        <v>5</v>
      </c>
      <c r="BN91" s="11">
        <v>0</v>
      </c>
      <c r="BO91" s="11">
        <v>0</v>
      </c>
      <c r="BP91" s="11">
        <v>0</v>
      </c>
      <c r="BQ91" s="11">
        <v>0</v>
      </c>
      <c r="BR91" s="11">
        <v>0</v>
      </c>
      <c r="BS91" s="11">
        <v>0</v>
      </c>
      <c r="BT91" s="11">
        <v>0</v>
      </c>
      <c r="BU91" s="11">
        <v>0</v>
      </c>
      <c r="BV91" s="11">
        <v>0</v>
      </c>
      <c r="BW91" s="11">
        <v>0</v>
      </c>
      <c r="BX91" s="11">
        <v>0</v>
      </c>
      <c r="BY91" s="11">
        <v>0</v>
      </c>
      <c r="BZ91" s="11">
        <v>0</v>
      </c>
      <c r="CA91" s="11">
        <v>0</v>
      </c>
      <c r="CB91" s="11">
        <v>0</v>
      </c>
      <c r="CC91" s="11">
        <v>0</v>
      </c>
      <c r="CD91" s="11">
        <v>0</v>
      </c>
      <c r="CE91" s="11">
        <f t="shared" si="13"/>
        <v>153</v>
      </c>
      <c r="CG91" s="234" t="s">
        <v>11</v>
      </c>
      <c r="CH91" s="11">
        <v>0</v>
      </c>
      <c r="CI91" s="11">
        <v>0</v>
      </c>
      <c r="CJ91" s="11">
        <v>0</v>
      </c>
      <c r="CK91" s="11">
        <v>0</v>
      </c>
      <c r="CL91" s="11">
        <v>0</v>
      </c>
      <c r="CM91" s="11">
        <v>0</v>
      </c>
      <c r="CN91" s="11">
        <v>0</v>
      </c>
      <c r="CO91" s="11">
        <v>0</v>
      </c>
      <c r="CP91" s="11">
        <v>0</v>
      </c>
      <c r="CQ91" s="11">
        <v>50</v>
      </c>
      <c r="CR91" s="11">
        <v>0</v>
      </c>
      <c r="CS91" s="11">
        <v>0</v>
      </c>
      <c r="CT91" s="11">
        <v>0</v>
      </c>
      <c r="CU91" s="11">
        <v>3136</v>
      </c>
      <c r="CV91" s="11">
        <v>182</v>
      </c>
      <c r="CW91" s="11">
        <v>0</v>
      </c>
      <c r="CX91" s="11">
        <v>1</v>
      </c>
      <c r="CY91" s="11">
        <v>0</v>
      </c>
      <c r="CZ91" s="11">
        <v>0</v>
      </c>
      <c r="DA91" s="11">
        <v>0</v>
      </c>
      <c r="DB91" s="11">
        <v>0</v>
      </c>
      <c r="DC91" s="11">
        <v>0</v>
      </c>
      <c r="DD91" s="11">
        <v>0</v>
      </c>
      <c r="DE91" s="11">
        <v>0</v>
      </c>
      <c r="DF91" s="11">
        <v>0</v>
      </c>
      <c r="DG91" s="11">
        <f t="shared" si="14"/>
        <v>3369</v>
      </c>
      <c r="DI91" s="234" t="s">
        <v>11</v>
      </c>
      <c r="DJ91" s="11">
        <v>0</v>
      </c>
      <c r="DK91" s="11">
        <v>0</v>
      </c>
      <c r="DL91" s="11">
        <v>0</v>
      </c>
      <c r="DM91" s="11">
        <v>0</v>
      </c>
      <c r="DN91" s="11">
        <v>0</v>
      </c>
      <c r="DO91" s="11">
        <v>0</v>
      </c>
      <c r="DP91" s="11">
        <v>0</v>
      </c>
      <c r="DQ91" s="11">
        <v>0</v>
      </c>
      <c r="DR91" s="11">
        <v>0</v>
      </c>
      <c r="DS91" s="11">
        <v>103</v>
      </c>
      <c r="DT91" s="11">
        <v>0</v>
      </c>
      <c r="DU91" s="11">
        <v>0</v>
      </c>
      <c r="DV91" s="11">
        <v>3465</v>
      </c>
      <c r="DW91" s="11">
        <v>293</v>
      </c>
      <c r="DX91" s="11">
        <v>0</v>
      </c>
      <c r="DY91" s="11">
        <v>0</v>
      </c>
      <c r="DZ91" s="11">
        <v>0</v>
      </c>
      <c r="EA91" s="11">
        <v>0</v>
      </c>
      <c r="EB91" s="11">
        <v>0</v>
      </c>
      <c r="EC91" s="11">
        <v>0</v>
      </c>
      <c r="ED91" s="11">
        <v>0</v>
      </c>
      <c r="EE91" s="11">
        <v>1</v>
      </c>
      <c r="EF91" s="11">
        <v>0</v>
      </c>
      <c r="EG91" s="11">
        <v>20</v>
      </c>
      <c r="EH91" s="11">
        <v>0</v>
      </c>
      <c r="EI91" s="11">
        <f t="shared" si="15"/>
        <v>3882</v>
      </c>
      <c r="EK91" s="234" t="s">
        <v>13</v>
      </c>
      <c r="EL91" s="11">
        <v>50</v>
      </c>
      <c r="EM91" s="11">
        <v>10</v>
      </c>
      <c r="EN91" s="11">
        <v>214</v>
      </c>
      <c r="EO91" s="11">
        <v>24</v>
      </c>
      <c r="EP91" s="11">
        <v>86</v>
      </c>
      <c r="EQ91" s="11">
        <v>85</v>
      </c>
      <c r="ER91" s="11">
        <v>25</v>
      </c>
      <c r="ES91" s="11">
        <v>46</v>
      </c>
      <c r="ET91" s="11">
        <v>134</v>
      </c>
      <c r="EU91" s="11">
        <v>0</v>
      </c>
      <c r="EV91" s="11">
        <v>0</v>
      </c>
      <c r="EW91" s="11">
        <v>0</v>
      </c>
      <c r="EX91" s="11">
        <v>0</v>
      </c>
      <c r="EY91" s="11">
        <v>0</v>
      </c>
      <c r="EZ91" s="11">
        <v>0</v>
      </c>
      <c r="FA91" s="11">
        <v>0</v>
      </c>
      <c r="FB91" s="11">
        <v>0</v>
      </c>
      <c r="FC91" s="11">
        <v>0</v>
      </c>
      <c r="FD91" s="11">
        <v>0</v>
      </c>
      <c r="FE91" s="11">
        <v>0</v>
      </c>
      <c r="FF91" s="11">
        <v>0</v>
      </c>
      <c r="FG91" s="11">
        <v>0</v>
      </c>
      <c r="FH91" s="11">
        <v>0</v>
      </c>
      <c r="FI91" s="11">
        <v>7</v>
      </c>
      <c r="FJ91" s="11">
        <v>0</v>
      </c>
      <c r="FK91" s="11">
        <f t="shared" si="16"/>
        <v>681</v>
      </c>
      <c r="FM91" s="234" t="s">
        <v>13</v>
      </c>
      <c r="FN91" s="11">
        <v>54</v>
      </c>
      <c r="FO91" s="11">
        <v>17</v>
      </c>
      <c r="FP91" s="11">
        <v>243</v>
      </c>
      <c r="FQ91" s="11">
        <v>32</v>
      </c>
      <c r="FR91" s="11">
        <v>99</v>
      </c>
      <c r="FS91" s="11">
        <v>87</v>
      </c>
      <c r="FT91" s="11">
        <v>23</v>
      </c>
      <c r="FU91" s="11">
        <v>26</v>
      </c>
      <c r="FV91" s="11">
        <v>171</v>
      </c>
      <c r="FW91" s="11">
        <v>0</v>
      </c>
      <c r="FX91" s="11">
        <v>0</v>
      </c>
      <c r="FY91" s="11">
        <v>0</v>
      </c>
      <c r="FZ91" s="11">
        <v>0</v>
      </c>
      <c r="GA91" s="11">
        <v>0</v>
      </c>
      <c r="GB91" s="11">
        <v>0</v>
      </c>
      <c r="GC91" s="11">
        <v>0</v>
      </c>
      <c r="GD91" s="11">
        <v>0</v>
      </c>
      <c r="GE91" s="11">
        <v>0</v>
      </c>
      <c r="GF91" s="11">
        <v>0</v>
      </c>
      <c r="GG91" s="11">
        <v>0</v>
      </c>
      <c r="GH91" s="11">
        <v>0</v>
      </c>
      <c r="GI91" s="11">
        <v>0</v>
      </c>
      <c r="GJ91" s="11">
        <v>0</v>
      </c>
      <c r="GK91" s="11">
        <v>0</v>
      </c>
      <c r="GL91" s="11">
        <v>0</v>
      </c>
      <c r="GM91" s="11">
        <f t="shared" si="17"/>
        <v>752</v>
      </c>
      <c r="GP91" s="234" t="s">
        <v>13</v>
      </c>
      <c r="GQ91" s="11">
        <v>51</v>
      </c>
      <c r="GR91" s="11">
        <v>6</v>
      </c>
      <c r="GS91" s="11">
        <v>269</v>
      </c>
      <c r="GT91" s="11">
        <v>21</v>
      </c>
      <c r="GU91" s="11">
        <v>81</v>
      </c>
      <c r="GV91" s="11">
        <v>92</v>
      </c>
      <c r="GW91" s="11">
        <v>29</v>
      </c>
      <c r="GX91" s="11">
        <v>32</v>
      </c>
      <c r="GY91" s="11">
        <v>149</v>
      </c>
      <c r="GZ91" s="11">
        <v>0</v>
      </c>
      <c r="HA91" s="11">
        <v>0</v>
      </c>
      <c r="HB91" s="11">
        <v>0</v>
      </c>
      <c r="HC91" s="11">
        <v>0</v>
      </c>
      <c r="HD91" s="11">
        <v>0</v>
      </c>
      <c r="HE91" s="11">
        <v>0</v>
      </c>
      <c r="HF91" s="11">
        <v>0</v>
      </c>
      <c r="HG91" s="11">
        <v>0</v>
      </c>
      <c r="HH91" s="11">
        <v>0</v>
      </c>
      <c r="HI91" s="11">
        <v>0</v>
      </c>
      <c r="HJ91" s="11">
        <v>0</v>
      </c>
      <c r="HK91" s="11">
        <v>0</v>
      </c>
      <c r="HL91" s="11">
        <v>0</v>
      </c>
      <c r="HM91" s="11">
        <v>0</v>
      </c>
      <c r="HN91" s="11">
        <v>0</v>
      </c>
      <c r="HO91" s="11">
        <f t="shared" si="18"/>
        <v>730</v>
      </c>
      <c r="HQ91" s="234" t="s">
        <v>11</v>
      </c>
      <c r="HR91" s="11">
        <v>0</v>
      </c>
      <c r="HS91" s="11">
        <v>0</v>
      </c>
      <c r="HT91" s="11">
        <v>0</v>
      </c>
      <c r="HU91" s="11">
        <v>0</v>
      </c>
      <c r="HV91" s="11">
        <v>0</v>
      </c>
      <c r="HW91" s="11">
        <v>0</v>
      </c>
      <c r="HX91" s="11">
        <v>1</v>
      </c>
      <c r="HY91" s="11">
        <v>0</v>
      </c>
      <c r="HZ91" s="11">
        <v>0</v>
      </c>
      <c r="IA91" s="11">
        <v>100</v>
      </c>
      <c r="IB91" s="11">
        <v>0</v>
      </c>
      <c r="IC91" s="11">
        <v>0</v>
      </c>
      <c r="ID91" s="11">
        <v>2</v>
      </c>
      <c r="IE91" s="11">
        <v>2488</v>
      </c>
      <c r="IF91" s="11">
        <v>219</v>
      </c>
      <c r="IG91" s="11">
        <v>0</v>
      </c>
      <c r="IH91" s="11">
        <v>0</v>
      </c>
      <c r="II91" s="11">
        <v>0</v>
      </c>
      <c r="IJ91" s="11">
        <v>0</v>
      </c>
      <c r="IK91" s="11">
        <v>0</v>
      </c>
      <c r="IL91" s="11">
        <v>0</v>
      </c>
      <c r="IM91" s="11">
        <v>0</v>
      </c>
      <c r="IN91" s="11">
        <v>0</v>
      </c>
      <c r="IO91" s="11">
        <v>0</v>
      </c>
      <c r="IP91" s="11">
        <v>0</v>
      </c>
      <c r="IQ91" s="11">
        <f t="shared" si="19"/>
        <v>2810</v>
      </c>
      <c r="IV91" s="234" t="s">
        <v>11</v>
      </c>
      <c r="IW91" s="11">
        <v>0</v>
      </c>
      <c r="IX91" s="11">
        <v>0</v>
      </c>
      <c r="IY91" s="11">
        <v>4</v>
      </c>
      <c r="IZ91" s="11">
        <v>6</v>
      </c>
      <c r="JA91" s="11">
        <v>0</v>
      </c>
      <c r="JB91" s="11">
        <v>0</v>
      </c>
      <c r="JC91" s="11">
        <v>1</v>
      </c>
      <c r="JD91" s="11">
        <v>0</v>
      </c>
      <c r="JE91" s="11">
        <v>0</v>
      </c>
      <c r="JF91" s="11">
        <v>0</v>
      </c>
      <c r="JG91" s="11">
        <v>828</v>
      </c>
      <c r="JH91" s="11">
        <v>3</v>
      </c>
      <c r="JI91" s="11">
        <v>0</v>
      </c>
      <c r="JJ91" s="11">
        <v>5</v>
      </c>
      <c r="JK91" s="11">
        <v>29748</v>
      </c>
      <c r="JL91" s="11">
        <v>2268</v>
      </c>
      <c r="JM91" s="11">
        <v>1</v>
      </c>
      <c r="JN91" s="11">
        <v>2</v>
      </c>
      <c r="JO91" s="11">
        <v>0</v>
      </c>
      <c r="JP91" s="11">
        <v>0</v>
      </c>
      <c r="JQ91" s="11">
        <v>0</v>
      </c>
      <c r="JR91" s="11">
        <v>0</v>
      </c>
      <c r="JS91" s="11">
        <v>0</v>
      </c>
      <c r="JT91" s="11">
        <v>4</v>
      </c>
      <c r="JU91" s="11">
        <v>0</v>
      </c>
      <c r="JV91" s="11">
        <v>1</v>
      </c>
      <c r="JW91" s="11">
        <f t="shared" si="20"/>
        <v>32871</v>
      </c>
    </row>
    <row r="92" spans="1:283" x14ac:dyDescent="0.25">
      <c r="A92" s="234" t="s">
        <v>28</v>
      </c>
      <c r="B92" s="11">
        <v>100</v>
      </c>
      <c r="C92" s="11">
        <v>22</v>
      </c>
      <c r="D92" s="11">
        <v>756</v>
      </c>
      <c r="E92" s="11">
        <v>29</v>
      </c>
      <c r="F92" s="11">
        <v>82</v>
      </c>
      <c r="G92" s="11">
        <v>77</v>
      </c>
      <c r="H92" s="11">
        <v>5</v>
      </c>
      <c r="I92" s="11">
        <v>57</v>
      </c>
      <c r="J92" s="11">
        <v>95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233">
        <f t="shared" si="12"/>
        <v>1223</v>
      </c>
      <c r="AC92" s="234" t="s">
        <v>28</v>
      </c>
      <c r="AD92" s="11">
        <v>83</v>
      </c>
      <c r="AE92" s="11">
        <v>23</v>
      </c>
      <c r="AF92" s="11">
        <v>609</v>
      </c>
      <c r="AG92" s="11">
        <v>36</v>
      </c>
      <c r="AH92" s="11">
        <v>63</v>
      </c>
      <c r="AI92" s="11">
        <v>52</v>
      </c>
      <c r="AJ92" s="11">
        <v>13</v>
      </c>
      <c r="AK92" s="11">
        <v>79</v>
      </c>
      <c r="AL92" s="11">
        <v>81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  <c r="AW92" s="11">
        <v>0</v>
      </c>
      <c r="AX92" s="11">
        <v>0</v>
      </c>
      <c r="AY92" s="11">
        <v>0</v>
      </c>
      <c r="AZ92" s="11">
        <v>0</v>
      </c>
      <c r="BA92" s="11">
        <v>0</v>
      </c>
      <c r="BB92" s="11">
        <v>0</v>
      </c>
      <c r="BC92" s="11">
        <v>1039</v>
      </c>
      <c r="BE92" s="234" t="s">
        <v>28</v>
      </c>
      <c r="BF92" s="11">
        <v>140</v>
      </c>
      <c r="BG92" s="11">
        <v>33</v>
      </c>
      <c r="BH92" s="11">
        <v>638</v>
      </c>
      <c r="BI92" s="11">
        <v>42</v>
      </c>
      <c r="BJ92" s="11">
        <v>92</v>
      </c>
      <c r="BK92" s="11">
        <v>75</v>
      </c>
      <c r="BL92" s="11">
        <v>10</v>
      </c>
      <c r="BM92" s="11">
        <v>86</v>
      </c>
      <c r="BN92" s="11">
        <v>85</v>
      </c>
      <c r="BO92" s="11">
        <v>0</v>
      </c>
      <c r="BP92" s="11">
        <v>0</v>
      </c>
      <c r="BQ92" s="11">
        <v>0</v>
      </c>
      <c r="BR92" s="11">
        <v>0</v>
      </c>
      <c r="BS92" s="11">
        <v>0</v>
      </c>
      <c r="BT92" s="11">
        <v>0</v>
      </c>
      <c r="BU92" s="11">
        <v>0</v>
      </c>
      <c r="BV92" s="11">
        <v>0</v>
      </c>
      <c r="BW92" s="11">
        <v>0</v>
      </c>
      <c r="BX92" s="11">
        <v>0</v>
      </c>
      <c r="BY92" s="11">
        <v>0</v>
      </c>
      <c r="BZ92" s="11">
        <v>0</v>
      </c>
      <c r="CA92" s="11">
        <v>0</v>
      </c>
      <c r="CB92" s="11">
        <v>0</v>
      </c>
      <c r="CC92" s="11">
        <v>0</v>
      </c>
      <c r="CD92" s="11">
        <v>0</v>
      </c>
      <c r="CE92" s="11">
        <f t="shared" si="13"/>
        <v>1201</v>
      </c>
      <c r="CG92" s="234" t="s">
        <v>33</v>
      </c>
      <c r="CH92" s="11">
        <v>11</v>
      </c>
      <c r="CI92" s="11">
        <v>1</v>
      </c>
      <c r="CJ92" s="11">
        <v>130</v>
      </c>
      <c r="CK92" s="11">
        <v>0</v>
      </c>
      <c r="CL92" s="11">
        <v>0</v>
      </c>
      <c r="CM92" s="11">
        <v>0</v>
      </c>
      <c r="CN92" s="11">
        <v>0</v>
      </c>
      <c r="CO92" s="11">
        <v>10</v>
      </c>
      <c r="CP92" s="11">
        <v>0</v>
      </c>
      <c r="CQ92" s="11">
        <v>0</v>
      </c>
      <c r="CR92" s="11">
        <v>0</v>
      </c>
      <c r="CS92" s="11">
        <v>0</v>
      </c>
      <c r="CT92" s="11">
        <v>0</v>
      </c>
      <c r="CU92" s="11">
        <v>0</v>
      </c>
      <c r="CV92" s="11">
        <v>0</v>
      </c>
      <c r="CW92" s="11">
        <v>0</v>
      </c>
      <c r="CX92" s="11">
        <v>0</v>
      </c>
      <c r="CY92" s="11">
        <v>0</v>
      </c>
      <c r="CZ92" s="11">
        <v>0</v>
      </c>
      <c r="DA92" s="11">
        <v>0</v>
      </c>
      <c r="DB92" s="11">
        <v>0</v>
      </c>
      <c r="DC92" s="11">
        <v>0</v>
      </c>
      <c r="DD92" s="11">
        <v>0</v>
      </c>
      <c r="DE92" s="11">
        <v>0</v>
      </c>
      <c r="DF92" s="11">
        <v>0</v>
      </c>
      <c r="DG92" s="11">
        <f t="shared" si="14"/>
        <v>152</v>
      </c>
      <c r="DI92" s="234" t="s">
        <v>33</v>
      </c>
      <c r="DJ92" s="11">
        <v>12</v>
      </c>
      <c r="DK92" s="11">
        <v>2</v>
      </c>
      <c r="DL92" s="11">
        <v>138</v>
      </c>
      <c r="DM92" s="11">
        <v>0</v>
      </c>
      <c r="DN92" s="11">
        <v>0</v>
      </c>
      <c r="DO92" s="11">
        <v>0</v>
      </c>
      <c r="DP92" s="11">
        <v>0</v>
      </c>
      <c r="DQ92" s="11">
        <v>5</v>
      </c>
      <c r="DR92" s="11">
        <v>0</v>
      </c>
      <c r="DS92" s="11">
        <v>0</v>
      </c>
      <c r="DT92" s="11">
        <v>0</v>
      </c>
      <c r="DU92" s="11">
        <v>0</v>
      </c>
      <c r="DV92" s="11">
        <v>0</v>
      </c>
      <c r="DW92" s="11">
        <v>0</v>
      </c>
      <c r="DX92" s="11">
        <v>0</v>
      </c>
      <c r="DY92" s="11">
        <v>0</v>
      </c>
      <c r="DZ92" s="11">
        <v>0</v>
      </c>
      <c r="EA92" s="11">
        <v>0</v>
      </c>
      <c r="EB92" s="11">
        <v>0</v>
      </c>
      <c r="EC92" s="11">
        <v>0</v>
      </c>
      <c r="ED92" s="11">
        <v>0</v>
      </c>
      <c r="EE92" s="11">
        <v>0</v>
      </c>
      <c r="EF92" s="11">
        <v>0</v>
      </c>
      <c r="EG92" s="11">
        <v>0</v>
      </c>
      <c r="EH92" s="11">
        <v>0</v>
      </c>
      <c r="EI92" s="11">
        <f t="shared" si="15"/>
        <v>157</v>
      </c>
      <c r="EK92" s="234" t="s">
        <v>8</v>
      </c>
      <c r="EL92" s="11">
        <v>49</v>
      </c>
      <c r="EM92" s="11">
        <v>14</v>
      </c>
      <c r="EN92" s="11">
        <v>422</v>
      </c>
      <c r="EO92" s="11">
        <v>1</v>
      </c>
      <c r="EP92" s="11">
        <v>43</v>
      </c>
      <c r="EQ92" s="11">
        <v>44</v>
      </c>
      <c r="ER92" s="11">
        <v>5</v>
      </c>
      <c r="ES92" s="11">
        <v>45</v>
      </c>
      <c r="ET92" s="11">
        <v>25</v>
      </c>
      <c r="EU92" s="11">
        <v>0</v>
      </c>
      <c r="EV92" s="11">
        <v>1</v>
      </c>
      <c r="EW92" s="11">
        <v>0</v>
      </c>
      <c r="EX92" s="11">
        <v>0</v>
      </c>
      <c r="EY92" s="11">
        <v>0</v>
      </c>
      <c r="EZ92" s="11">
        <v>0</v>
      </c>
      <c r="FA92" s="11">
        <v>2</v>
      </c>
      <c r="FB92" s="11">
        <v>0</v>
      </c>
      <c r="FC92" s="11">
        <v>0</v>
      </c>
      <c r="FD92" s="11">
        <v>0</v>
      </c>
      <c r="FE92" s="11">
        <v>0</v>
      </c>
      <c r="FF92" s="11">
        <v>0</v>
      </c>
      <c r="FG92" s="11">
        <v>0</v>
      </c>
      <c r="FH92" s="11">
        <v>0</v>
      </c>
      <c r="FI92" s="11">
        <v>4</v>
      </c>
      <c r="FJ92" s="11">
        <v>0</v>
      </c>
      <c r="FK92" s="11">
        <f t="shared" si="16"/>
        <v>655</v>
      </c>
      <c r="FM92" s="234" t="s">
        <v>35</v>
      </c>
      <c r="FN92" s="11">
        <v>120</v>
      </c>
      <c r="FO92" s="11">
        <v>13</v>
      </c>
      <c r="FP92" s="11">
        <v>506</v>
      </c>
      <c r="FQ92" s="11">
        <v>0</v>
      </c>
      <c r="FR92" s="11">
        <v>12</v>
      </c>
      <c r="FS92" s="11">
        <v>12</v>
      </c>
      <c r="FT92" s="11">
        <v>6</v>
      </c>
      <c r="FU92" s="11">
        <v>15</v>
      </c>
      <c r="FV92" s="11">
        <v>0</v>
      </c>
      <c r="FW92" s="11">
        <v>0</v>
      </c>
      <c r="FX92" s="11">
        <v>0</v>
      </c>
      <c r="FY92" s="11">
        <v>0</v>
      </c>
      <c r="FZ92" s="11">
        <v>0</v>
      </c>
      <c r="GA92" s="11">
        <v>0</v>
      </c>
      <c r="GB92" s="11">
        <v>0</v>
      </c>
      <c r="GC92" s="11">
        <v>0</v>
      </c>
      <c r="GD92" s="11">
        <v>0</v>
      </c>
      <c r="GE92" s="11">
        <v>0</v>
      </c>
      <c r="GF92" s="11">
        <v>0</v>
      </c>
      <c r="GG92" s="11">
        <v>0</v>
      </c>
      <c r="GH92" s="11">
        <v>0</v>
      </c>
      <c r="GI92" s="11">
        <v>0</v>
      </c>
      <c r="GJ92" s="11">
        <v>0</v>
      </c>
      <c r="GK92" s="11">
        <v>0</v>
      </c>
      <c r="GL92" s="11">
        <v>0</v>
      </c>
      <c r="GM92" s="11">
        <f t="shared" si="17"/>
        <v>684</v>
      </c>
      <c r="GP92" s="234" t="s">
        <v>8</v>
      </c>
      <c r="GQ92" s="11">
        <v>37</v>
      </c>
      <c r="GR92" s="11">
        <v>5</v>
      </c>
      <c r="GS92" s="11">
        <v>477</v>
      </c>
      <c r="GT92" s="11">
        <v>10</v>
      </c>
      <c r="GU92" s="11">
        <v>47</v>
      </c>
      <c r="GV92" s="11">
        <v>30</v>
      </c>
      <c r="GW92" s="11">
        <v>3</v>
      </c>
      <c r="GX92" s="11">
        <v>53</v>
      </c>
      <c r="GY92" s="11">
        <v>19</v>
      </c>
      <c r="GZ92" s="11">
        <v>0</v>
      </c>
      <c r="HA92" s="11">
        <v>1</v>
      </c>
      <c r="HB92" s="11">
        <v>0</v>
      </c>
      <c r="HC92" s="11">
        <v>0</v>
      </c>
      <c r="HD92" s="11">
        <v>0</v>
      </c>
      <c r="HE92" s="11">
        <v>0</v>
      </c>
      <c r="HF92" s="11">
        <v>0</v>
      </c>
      <c r="HG92" s="11">
        <v>0</v>
      </c>
      <c r="HH92" s="11">
        <v>0</v>
      </c>
      <c r="HI92" s="11">
        <v>0</v>
      </c>
      <c r="HJ92" s="11">
        <v>0</v>
      </c>
      <c r="HK92" s="11">
        <v>0</v>
      </c>
      <c r="HL92" s="11">
        <v>0</v>
      </c>
      <c r="HM92" s="11">
        <v>0</v>
      </c>
      <c r="HN92" s="11">
        <v>0</v>
      </c>
      <c r="HO92" s="11">
        <f t="shared" si="18"/>
        <v>682</v>
      </c>
      <c r="HQ92" s="234" t="s">
        <v>33</v>
      </c>
      <c r="HR92" s="11">
        <v>7</v>
      </c>
      <c r="HS92" s="11">
        <v>7</v>
      </c>
      <c r="HT92" s="11">
        <v>125</v>
      </c>
      <c r="HU92" s="11">
        <v>0</v>
      </c>
      <c r="HV92" s="11">
        <v>5</v>
      </c>
      <c r="HW92" s="11">
        <v>3</v>
      </c>
      <c r="HX92" s="11">
        <v>0</v>
      </c>
      <c r="HY92" s="11">
        <v>4</v>
      </c>
      <c r="HZ92" s="11">
        <v>2</v>
      </c>
      <c r="IA92" s="11">
        <v>0</v>
      </c>
      <c r="IB92" s="11">
        <v>0</v>
      </c>
      <c r="IC92" s="11">
        <v>0</v>
      </c>
      <c r="ID92" s="11">
        <v>0</v>
      </c>
      <c r="IE92" s="11">
        <v>0</v>
      </c>
      <c r="IF92" s="11">
        <v>0</v>
      </c>
      <c r="IG92" s="11">
        <v>0</v>
      </c>
      <c r="IH92" s="11">
        <v>0</v>
      </c>
      <c r="II92" s="11">
        <v>0</v>
      </c>
      <c r="IJ92" s="11">
        <v>0</v>
      </c>
      <c r="IK92" s="11">
        <v>0</v>
      </c>
      <c r="IL92" s="11">
        <v>0</v>
      </c>
      <c r="IM92" s="11">
        <v>0</v>
      </c>
      <c r="IN92" s="11">
        <v>0</v>
      </c>
      <c r="IO92" s="11">
        <v>0</v>
      </c>
      <c r="IP92" s="11">
        <v>0</v>
      </c>
      <c r="IQ92" s="11">
        <f t="shared" si="19"/>
        <v>153</v>
      </c>
      <c r="IV92" s="234" t="s">
        <v>33</v>
      </c>
      <c r="IW92" s="11">
        <v>79</v>
      </c>
      <c r="IX92" s="11">
        <v>32</v>
      </c>
      <c r="IY92" s="11">
        <v>1267</v>
      </c>
      <c r="IZ92" s="11">
        <v>0</v>
      </c>
      <c r="JA92" s="11">
        <v>8</v>
      </c>
      <c r="JB92" s="11">
        <v>9</v>
      </c>
      <c r="JC92" s="11">
        <v>0</v>
      </c>
      <c r="JD92" s="11">
        <v>77</v>
      </c>
      <c r="JE92" s="11">
        <v>2</v>
      </c>
      <c r="JF92" s="11">
        <v>10</v>
      </c>
      <c r="JG92" s="11">
        <v>0</v>
      </c>
      <c r="JH92" s="11">
        <v>0</v>
      </c>
      <c r="JI92" s="11">
        <v>0</v>
      </c>
      <c r="JJ92" s="11">
        <v>0</v>
      </c>
      <c r="JK92" s="11">
        <v>0</v>
      </c>
      <c r="JL92" s="11">
        <v>0</v>
      </c>
      <c r="JM92" s="11">
        <v>0</v>
      </c>
      <c r="JN92" s="11">
        <v>0</v>
      </c>
      <c r="JO92" s="11">
        <v>0</v>
      </c>
      <c r="JP92" s="11">
        <v>0</v>
      </c>
      <c r="JQ92" s="11">
        <v>0</v>
      </c>
      <c r="JR92" s="11">
        <v>0</v>
      </c>
      <c r="JS92" s="11">
        <v>0</v>
      </c>
      <c r="JT92" s="11">
        <v>0</v>
      </c>
      <c r="JU92" s="11">
        <v>0</v>
      </c>
      <c r="JV92" s="11">
        <v>0</v>
      </c>
      <c r="JW92" s="11">
        <f t="shared" si="20"/>
        <v>1484</v>
      </c>
    </row>
    <row r="93" spans="1:283" x14ac:dyDescent="0.25">
      <c r="A93" s="234" t="s">
        <v>4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1</v>
      </c>
      <c r="M93" s="11">
        <v>74</v>
      </c>
      <c r="N93" s="11">
        <v>1</v>
      </c>
      <c r="O93" s="11">
        <v>0</v>
      </c>
      <c r="P93" s="11">
        <v>8</v>
      </c>
      <c r="Q93" s="11">
        <v>38525</v>
      </c>
      <c r="R93" s="11">
        <v>7</v>
      </c>
      <c r="S93" s="11">
        <v>8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233">
        <f t="shared" si="12"/>
        <v>38624</v>
      </c>
      <c r="AC93" s="234" t="s">
        <v>4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4</v>
      </c>
      <c r="AO93" s="11">
        <v>1</v>
      </c>
      <c r="AP93" s="11">
        <v>76</v>
      </c>
      <c r="AQ93" s="11">
        <v>0</v>
      </c>
      <c r="AR93" s="11">
        <v>0</v>
      </c>
      <c r="AS93" s="11">
        <v>8</v>
      </c>
      <c r="AT93" s="11">
        <v>37056</v>
      </c>
      <c r="AU93" s="11">
        <v>65</v>
      </c>
      <c r="AV93" s="11">
        <v>3</v>
      </c>
      <c r="AW93" s="11">
        <v>0</v>
      </c>
      <c r="AX93" s="11">
        <v>0</v>
      </c>
      <c r="AY93" s="11">
        <v>0</v>
      </c>
      <c r="AZ93" s="11">
        <v>0</v>
      </c>
      <c r="BA93" s="11">
        <v>0</v>
      </c>
      <c r="BB93" s="11">
        <v>0</v>
      </c>
      <c r="BC93" s="11">
        <v>37213</v>
      </c>
      <c r="BE93" s="234" t="s">
        <v>4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59</v>
      </c>
      <c r="BS93" s="11">
        <v>2</v>
      </c>
      <c r="BT93" s="11">
        <v>0</v>
      </c>
      <c r="BU93" s="11">
        <v>10</v>
      </c>
      <c r="BV93" s="11">
        <v>45358</v>
      </c>
      <c r="BW93" s="11">
        <v>89</v>
      </c>
      <c r="BX93" s="11">
        <v>2</v>
      </c>
      <c r="BY93" s="11">
        <v>0</v>
      </c>
      <c r="BZ93" s="11">
        <v>1</v>
      </c>
      <c r="CA93" s="11">
        <v>0</v>
      </c>
      <c r="CB93" s="11">
        <v>0</v>
      </c>
      <c r="CC93" s="11">
        <v>0</v>
      </c>
      <c r="CD93" s="11">
        <v>0</v>
      </c>
      <c r="CE93" s="11">
        <f t="shared" si="13"/>
        <v>45521</v>
      </c>
      <c r="CG93" s="234" t="s">
        <v>28</v>
      </c>
      <c r="CH93" s="11">
        <v>117</v>
      </c>
      <c r="CI93" s="11">
        <v>34</v>
      </c>
      <c r="CJ93" s="11">
        <v>607</v>
      </c>
      <c r="CK93" s="11">
        <v>40</v>
      </c>
      <c r="CL93" s="11">
        <v>69</v>
      </c>
      <c r="CM93" s="11">
        <v>76</v>
      </c>
      <c r="CN93" s="11">
        <v>10</v>
      </c>
      <c r="CO93" s="11">
        <v>81</v>
      </c>
      <c r="CP93" s="11">
        <v>93</v>
      </c>
      <c r="CQ93" s="11">
        <v>0</v>
      </c>
      <c r="CR93" s="11">
        <v>0</v>
      </c>
      <c r="CS93" s="11">
        <v>0</v>
      </c>
      <c r="CT93" s="11">
        <v>0</v>
      </c>
      <c r="CU93" s="11">
        <v>0</v>
      </c>
      <c r="CV93" s="11">
        <v>0</v>
      </c>
      <c r="CW93" s="11">
        <v>0</v>
      </c>
      <c r="CX93" s="11">
        <v>0</v>
      </c>
      <c r="CY93" s="11">
        <v>0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f t="shared" si="14"/>
        <v>1127</v>
      </c>
      <c r="DI93" s="234" t="s">
        <v>28</v>
      </c>
      <c r="DJ93" s="11">
        <v>106</v>
      </c>
      <c r="DK93" s="11">
        <v>32</v>
      </c>
      <c r="DL93" s="11">
        <v>628</v>
      </c>
      <c r="DM93" s="11">
        <v>40</v>
      </c>
      <c r="DN93" s="11">
        <v>67</v>
      </c>
      <c r="DO93" s="11">
        <v>52</v>
      </c>
      <c r="DP93" s="11">
        <v>10</v>
      </c>
      <c r="DQ93" s="11">
        <v>83</v>
      </c>
      <c r="DR93" s="11">
        <v>88</v>
      </c>
      <c r="DS93" s="11">
        <v>0</v>
      </c>
      <c r="DT93" s="11">
        <v>0</v>
      </c>
      <c r="DU93" s="11">
        <v>0</v>
      </c>
      <c r="DV93" s="11">
        <v>0</v>
      </c>
      <c r="DW93" s="11">
        <v>0</v>
      </c>
      <c r="DX93" s="11">
        <v>0</v>
      </c>
      <c r="DY93" s="11">
        <v>0</v>
      </c>
      <c r="DZ93" s="11">
        <v>0</v>
      </c>
      <c r="EA93" s="11">
        <v>0</v>
      </c>
      <c r="EB93" s="11">
        <v>0</v>
      </c>
      <c r="EC93" s="11">
        <v>0</v>
      </c>
      <c r="ED93" s="11">
        <v>0</v>
      </c>
      <c r="EE93" s="11">
        <v>0</v>
      </c>
      <c r="EF93" s="11">
        <v>0</v>
      </c>
      <c r="EG93" s="11">
        <v>2</v>
      </c>
      <c r="EH93" s="11">
        <v>0</v>
      </c>
      <c r="EI93" s="11">
        <f t="shared" si="15"/>
        <v>1108</v>
      </c>
      <c r="EK93" s="234" t="s">
        <v>35</v>
      </c>
      <c r="EL93" s="11">
        <v>141</v>
      </c>
      <c r="EM93" s="11">
        <v>20</v>
      </c>
      <c r="EN93" s="11">
        <v>448</v>
      </c>
      <c r="EO93" s="11">
        <v>0</v>
      </c>
      <c r="EP93" s="11">
        <v>3</v>
      </c>
      <c r="EQ93" s="11">
        <v>17</v>
      </c>
      <c r="ER93" s="11">
        <v>12</v>
      </c>
      <c r="ES93" s="11">
        <v>4</v>
      </c>
      <c r="ET93" s="11">
        <v>0</v>
      </c>
      <c r="EU93" s="11">
        <v>0</v>
      </c>
      <c r="EV93" s="11">
        <v>0</v>
      </c>
      <c r="EW93" s="11">
        <v>0</v>
      </c>
      <c r="EX93" s="11">
        <v>0</v>
      </c>
      <c r="EY93" s="11">
        <v>0</v>
      </c>
      <c r="EZ93" s="11">
        <v>0</v>
      </c>
      <c r="FA93" s="11">
        <v>0</v>
      </c>
      <c r="FB93" s="11">
        <v>0</v>
      </c>
      <c r="FC93" s="11">
        <v>0</v>
      </c>
      <c r="FD93" s="11">
        <v>0</v>
      </c>
      <c r="FE93" s="11">
        <v>0</v>
      </c>
      <c r="FF93" s="11">
        <v>0</v>
      </c>
      <c r="FG93" s="11">
        <v>0</v>
      </c>
      <c r="FH93" s="11">
        <v>0</v>
      </c>
      <c r="FI93" s="11">
        <v>0</v>
      </c>
      <c r="FJ93" s="11">
        <v>0</v>
      </c>
      <c r="FK93" s="11">
        <f t="shared" si="16"/>
        <v>645</v>
      </c>
      <c r="FM93" s="234" t="s">
        <v>8</v>
      </c>
      <c r="FN93" s="11">
        <v>33</v>
      </c>
      <c r="FO93" s="11">
        <v>15</v>
      </c>
      <c r="FP93" s="11">
        <v>321</v>
      </c>
      <c r="FQ93" s="11">
        <v>14</v>
      </c>
      <c r="FR93" s="11">
        <v>41</v>
      </c>
      <c r="FS93" s="11">
        <v>34</v>
      </c>
      <c r="FT93" s="11">
        <v>5</v>
      </c>
      <c r="FU93" s="11">
        <v>47</v>
      </c>
      <c r="FV93" s="11">
        <v>26</v>
      </c>
      <c r="FW93" s="11">
        <v>0</v>
      </c>
      <c r="FX93" s="11">
        <v>2</v>
      </c>
      <c r="FY93" s="11">
        <v>0</v>
      </c>
      <c r="FZ93" s="11">
        <v>0</v>
      </c>
      <c r="GA93" s="11">
        <v>0</v>
      </c>
      <c r="GB93" s="11">
        <v>0</v>
      </c>
      <c r="GC93" s="11">
        <v>0</v>
      </c>
      <c r="GD93" s="11">
        <v>0</v>
      </c>
      <c r="GE93" s="11">
        <v>0</v>
      </c>
      <c r="GF93" s="11">
        <v>0</v>
      </c>
      <c r="GG93" s="11">
        <v>0</v>
      </c>
      <c r="GH93" s="11">
        <v>0</v>
      </c>
      <c r="GI93" s="11">
        <v>0</v>
      </c>
      <c r="GJ93" s="11">
        <v>0</v>
      </c>
      <c r="GK93" s="11">
        <v>0</v>
      </c>
      <c r="GL93" s="11">
        <v>0</v>
      </c>
      <c r="GM93" s="11">
        <f t="shared" si="17"/>
        <v>538</v>
      </c>
      <c r="GP93" s="234" t="s">
        <v>35</v>
      </c>
      <c r="GQ93" s="11">
        <v>126</v>
      </c>
      <c r="GR93" s="11">
        <v>15</v>
      </c>
      <c r="GS93" s="11">
        <v>387</v>
      </c>
      <c r="GT93" s="11">
        <v>0</v>
      </c>
      <c r="GU93" s="11">
        <v>7</v>
      </c>
      <c r="GV93" s="11">
        <v>20</v>
      </c>
      <c r="GW93" s="11">
        <v>10</v>
      </c>
      <c r="GX93" s="11">
        <v>4</v>
      </c>
      <c r="GY93" s="11">
        <v>0</v>
      </c>
      <c r="GZ93" s="11">
        <v>0</v>
      </c>
      <c r="HA93" s="11">
        <v>0</v>
      </c>
      <c r="HB93" s="11">
        <v>0</v>
      </c>
      <c r="HC93" s="11">
        <v>0</v>
      </c>
      <c r="HD93" s="11">
        <v>0</v>
      </c>
      <c r="HE93" s="11">
        <v>0</v>
      </c>
      <c r="HF93" s="11">
        <v>0</v>
      </c>
      <c r="HG93" s="11">
        <v>0</v>
      </c>
      <c r="HH93" s="11">
        <v>0</v>
      </c>
      <c r="HI93" s="11">
        <v>0</v>
      </c>
      <c r="HJ93" s="11">
        <v>0</v>
      </c>
      <c r="HK93" s="11">
        <v>0</v>
      </c>
      <c r="HL93" s="11">
        <v>0</v>
      </c>
      <c r="HM93" s="11">
        <v>0</v>
      </c>
      <c r="HN93" s="11">
        <v>0</v>
      </c>
      <c r="HO93" s="11">
        <f t="shared" si="18"/>
        <v>569</v>
      </c>
      <c r="HQ93" s="234" t="s">
        <v>28</v>
      </c>
      <c r="HR93" s="11">
        <v>70</v>
      </c>
      <c r="HS93" s="11">
        <v>23</v>
      </c>
      <c r="HT93" s="11">
        <v>671</v>
      </c>
      <c r="HU93" s="11">
        <v>33</v>
      </c>
      <c r="HV93" s="11">
        <v>73</v>
      </c>
      <c r="HW93" s="11">
        <v>38</v>
      </c>
      <c r="HX93" s="11">
        <v>7</v>
      </c>
      <c r="HY93" s="11">
        <v>46</v>
      </c>
      <c r="HZ93" s="11">
        <v>99</v>
      </c>
      <c r="IA93" s="11">
        <v>0</v>
      </c>
      <c r="IB93" s="11">
        <v>0</v>
      </c>
      <c r="IC93" s="11">
        <v>0</v>
      </c>
      <c r="ID93" s="11">
        <v>0</v>
      </c>
      <c r="IE93" s="11">
        <v>0</v>
      </c>
      <c r="IF93" s="11">
        <v>0</v>
      </c>
      <c r="IG93" s="11">
        <v>0</v>
      </c>
      <c r="IH93" s="11">
        <v>0</v>
      </c>
      <c r="II93" s="11">
        <v>0</v>
      </c>
      <c r="IJ93" s="11">
        <v>0</v>
      </c>
      <c r="IK93" s="11">
        <v>0</v>
      </c>
      <c r="IL93" s="11">
        <v>0</v>
      </c>
      <c r="IM93" s="11">
        <v>0</v>
      </c>
      <c r="IN93" s="11">
        <v>0</v>
      </c>
      <c r="IO93" s="11">
        <v>0</v>
      </c>
      <c r="IP93" s="11">
        <v>0</v>
      </c>
      <c r="IQ93" s="11">
        <f t="shared" si="19"/>
        <v>1060</v>
      </c>
      <c r="IV93" s="234" t="s">
        <v>28</v>
      </c>
      <c r="IW93" s="11">
        <v>1005</v>
      </c>
      <c r="IX93" s="11">
        <v>294</v>
      </c>
      <c r="IY93" s="11">
        <v>6600</v>
      </c>
      <c r="IZ93" s="11">
        <v>392</v>
      </c>
      <c r="JA93" s="11">
        <v>769</v>
      </c>
      <c r="JB93" s="11">
        <v>544</v>
      </c>
      <c r="JC93" s="11">
        <v>81</v>
      </c>
      <c r="JD93" s="11">
        <v>665</v>
      </c>
      <c r="JE93" s="11">
        <v>1057</v>
      </c>
      <c r="JF93" s="11">
        <v>39</v>
      </c>
      <c r="JG93" s="11">
        <v>0</v>
      </c>
      <c r="JH93" s="11">
        <v>0</v>
      </c>
      <c r="JI93" s="11">
        <v>0</v>
      </c>
      <c r="JJ93" s="11">
        <v>1</v>
      </c>
      <c r="JK93" s="11">
        <v>0</v>
      </c>
      <c r="JL93" s="11">
        <v>0</v>
      </c>
      <c r="JM93" s="11">
        <v>0</v>
      </c>
      <c r="JN93" s="11">
        <v>0</v>
      </c>
      <c r="JO93" s="11">
        <v>0</v>
      </c>
      <c r="JP93" s="11">
        <v>0</v>
      </c>
      <c r="JQ93" s="11">
        <v>0</v>
      </c>
      <c r="JR93" s="11">
        <v>0</v>
      </c>
      <c r="JS93" s="11">
        <v>0</v>
      </c>
      <c r="JT93" s="11">
        <v>0</v>
      </c>
      <c r="JU93" s="11">
        <v>0</v>
      </c>
      <c r="JV93" s="11">
        <v>0</v>
      </c>
      <c r="JW93" s="11">
        <f t="shared" si="20"/>
        <v>11447</v>
      </c>
    </row>
    <row r="94" spans="1:283" x14ac:dyDescent="0.25">
      <c r="A94" s="234" t="s">
        <v>12</v>
      </c>
      <c r="B94" s="11">
        <v>0</v>
      </c>
      <c r="C94" s="11">
        <v>0</v>
      </c>
      <c r="D94" s="11">
        <v>1</v>
      </c>
      <c r="E94" s="11">
        <v>11</v>
      </c>
      <c r="F94" s="11">
        <v>0</v>
      </c>
      <c r="G94" s="11">
        <v>0</v>
      </c>
      <c r="H94" s="11">
        <v>24</v>
      </c>
      <c r="I94" s="11">
        <v>0</v>
      </c>
      <c r="J94" s="11">
        <v>0</v>
      </c>
      <c r="K94" s="11">
        <v>0</v>
      </c>
      <c r="L94" s="11">
        <v>518</v>
      </c>
      <c r="M94" s="11">
        <v>3659</v>
      </c>
      <c r="N94" s="11">
        <v>2</v>
      </c>
      <c r="O94" s="11">
        <v>0</v>
      </c>
      <c r="P94" s="11">
        <v>0</v>
      </c>
      <c r="Q94" s="11">
        <v>13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233">
        <f t="shared" si="12"/>
        <v>4228</v>
      </c>
      <c r="AC94" s="234" t="s">
        <v>12</v>
      </c>
      <c r="AD94" s="11">
        <v>0</v>
      </c>
      <c r="AE94" s="11">
        <v>0</v>
      </c>
      <c r="AF94" s="11">
        <v>0</v>
      </c>
      <c r="AG94" s="11">
        <v>22</v>
      </c>
      <c r="AH94" s="11">
        <v>0</v>
      </c>
      <c r="AI94" s="11">
        <v>0</v>
      </c>
      <c r="AJ94" s="11">
        <v>31</v>
      </c>
      <c r="AK94" s="11">
        <v>0</v>
      </c>
      <c r="AL94" s="11">
        <v>0</v>
      </c>
      <c r="AM94" s="11">
        <v>0</v>
      </c>
      <c r="AN94" s="11">
        <v>546</v>
      </c>
      <c r="AO94" s="11">
        <v>295</v>
      </c>
      <c r="AP94" s="11">
        <v>3699</v>
      </c>
      <c r="AQ94" s="11">
        <v>0</v>
      </c>
      <c r="AR94" s="11">
        <v>0</v>
      </c>
      <c r="AS94" s="11">
        <v>0</v>
      </c>
      <c r="AT94" s="11">
        <v>0</v>
      </c>
      <c r="AU94" s="11">
        <v>1</v>
      </c>
      <c r="AV94" s="11">
        <v>0</v>
      </c>
      <c r="AW94" s="11">
        <v>2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1">
        <v>4596</v>
      </c>
      <c r="BE94" s="234" t="s">
        <v>12</v>
      </c>
      <c r="BF94" s="11">
        <v>0</v>
      </c>
      <c r="BG94" s="11">
        <v>0</v>
      </c>
      <c r="BH94" s="11">
        <v>0</v>
      </c>
      <c r="BI94" s="11">
        <v>13</v>
      </c>
      <c r="BJ94" s="11">
        <v>0</v>
      </c>
      <c r="BK94" s="11">
        <v>0</v>
      </c>
      <c r="BL94" s="11">
        <v>26</v>
      </c>
      <c r="BM94" s="11">
        <v>0</v>
      </c>
      <c r="BN94" s="11">
        <v>0</v>
      </c>
      <c r="BO94" s="11">
        <v>0</v>
      </c>
      <c r="BP94" s="11">
        <v>407</v>
      </c>
      <c r="BQ94" s="11">
        <v>415</v>
      </c>
      <c r="BR94" s="11">
        <v>5033</v>
      </c>
      <c r="BS94" s="11">
        <v>1</v>
      </c>
      <c r="BT94" s="11">
        <v>1</v>
      </c>
      <c r="BU94" s="11">
        <v>0</v>
      </c>
      <c r="BV94" s="11">
        <v>0</v>
      </c>
      <c r="BW94" s="11">
        <v>0</v>
      </c>
      <c r="BX94" s="11">
        <v>0</v>
      </c>
      <c r="BY94" s="11">
        <v>3</v>
      </c>
      <c r="BZ94" s="11">
        <v>4</v>
      </c>
      <c r="CA94" s="11">
        <v>0</v>
      </c>
      <c r="CB94" s="11">
        <v>0</v>
      </c>
      <c r="CC94" s="11">
        <v>0</v>
      </c>
      <c r="CD94" s="11">
        <v>0</v>
      </c>
      <c r="CE94" s="11">
        <f t="shared" si="13"/>
        <v>5903</v>
      </c>
      <c r="CG94" s="234" t="s">
        <v>4</v>
      </c>
      <c r="CH94" s="11">
        <v>0</v>
      </c>
      <c r="CI94" s="11">
        <v>0</v>
      </c>
      <c r="CJ94" s="11">
        <v>0</v>
      </c>
      <c r="CK94" s="11">
        <v>0</v>
      </c>
      <c r="CL94" s="11">
        <v>0</v>
      </c>
      <c r="CM94" s="11">
        <v>0</v>
      </c>
      <c r="CN94" s="11">
        <v>0</v>
      </c>
      <c r="CO94" s="11">
        <v>0</v>
      </c>
      <c r="CP94" s="11">
        <v>0</v>
      </c>
      <c r="CQ94" s="11">
        <v>0</v>
      </c>
      <c r="CR94" s="11">
        <v>1</v>
      </c>
      <c r="CS94" s="11">
        <v>0</v>
      </c>
      <c r="CT94" s="11">
        <v>54</v>
      </c>
      <c r="CU94" s="11">
        <v>3</v>
      </c>
      <c r="CV94" s="11">
        <v>0</v>
      </c>
      <c r="CW94" s="11">
        <v>12</v>
      </c>
      <c r="CX94" s="11">
        <v>42048</v>
      </c>
      <c r="CY94" s="11">
        <v>54</v>
      </c>
      <c r="CZ94" s="11">
        <v>3</v>
      </c>
      <c r="DA94" s="11">
        <v>0</v>
      </c>
      <c r="DB94" s="11">
        <v>0</v>
      </c>
      <c r="DC94" s="11">
        <v>0</v>
      </c>
      <c r="DD94" s="11">
        <v>0</v>
      </c>
      <c r="DE94" s="11">
        <v>0</v>
      </c>
      <c r="DF94" s="11">
        <v>0</v>
      </c>
      <c r="DG94" s="11">
        <f t="shared" si="14"/>
        <v>42175</v>
      </c>
      <c r="DI94" s="234" t="s">
        <v>4</v>
      </c>
      <c r="DJ94" s="11">
        <v>0</v>
      </c>
      <c r="DK94" s="11">
        <v>0</v>
      </c>
      <c r="DL94" s="11">
        <v>0</v>
      </c>
      <c r="DM94" s="11">
        <v>0</v>
      </c>
      <c r="DN94" s="11">
        <v>0</v>
      </c>
      <c r="DO94" s="11">
        <v>0</v>
      </c>
      <c r="DP94" s="11">
        <v>0</v>
      </c>
      <c r="DQ94" s="11">
        <v>0</v>
      </c>
      <c r="DR94" s="11">
        <v>0</v>
      </c>
      <c r="DS94" s="11">
        <v>0</v>
      </c>
      <c r="DT94" s="11">
        <v>1</v>
      </c>
      <c r="DU94" s="11">
        <v>35</v>
      </c>
      <c r="DV94" s="11">
        <v>2</v>
      </c>
      <c r="DW94" s="11">
        <v>0</v>
      </c>
      <c r="DX94" s="11">
        <v>8</v>
      </c>
      <c r="DY94" s="11">
        <v>39594</v>
      </c>
      <c r="DZ94" s="11">
        <v>21</v>
      </c>
      <c r="EA94" s="11">
        <v>6</v>
      </c>
      <c r="EB94" s="11">
        <v>0</v>
      </c>
      <c r="EC94" s="11">
        <v>0</v>
      </c>
      <c r="ED94" s="11">
        <v>0</v>
      </c>
      <c r="EE94" s="11">
        <v>0</v>
      </c>
      <c r="EF94" s="11">
        <v>0</v>
      </c>
      <c r="EG94" s="11">
        <v>0</v>
      </c>
      <c r="EH94" s="11">
        <v>0</v>
      </c>
      <c r="EI94" s="11">
        <f t="shared" si="15"/>
        <v>39667</v>
      </c>
      <c r="EK94" s="234" t="s">
        <v>36</v>
      </c>
      <c r="EL94" s="11">
        <v>110</v>
      </c>
      <c r="EM94" s="11">
        <v>1</v>
      </c>
      <c r="EN94" s="11">
        <v>220</v>
      </c>
      <c r="EO94" s="11">
        <v>0</v>
      </c>
      <c r="EP94" s="11">
        <v>1</v>
      </c>
      <c r="EQ94" s="11">
        <v>0</v>
      </c>
      <c r="ER94" s="11">
        <v>24</v>
      </c>
      <c r="ES94" s="11">
        <v>1</v>
      </c>
      <c r="ET94" s="11">
        <v>6</v>
      </c>
      <c r="EU94" s="11">
        <v>0</v>
      </c>
      <c r="EV94" s="11">
        <v>0</v>
      </c>
      <c r="EW94" s="11">
        <v>0</v>
      </c>
      <c r="EX94" s="11">
        <v>0</v>
      </c>
      <c r="EY94" s="11">
        <v>0</v>
      </c>
      <c r="EZ94" s="11">
        <v>0</v>
      </c>
      <c r="FA94" s="11">
        <v>0</v>
      </c>
      <c r="FB94" s="11">
        <v>0</v>
      </c>
      <c r="FC94" s="11">
        <v>0</v>
      </c>
      <c r="FD94" s="11">
        <v>0</v>
      </c>
      <c r="FE94" s="11">
        <v>0</v>
      </c>
      <c r="FF94" s="11">
        <v>0</v>
      </c>
      <c r="FG94" s="11">
        <v>148</v>
      </c>
      <c r="FH94" s="11">
        <v>0</v>
      </c>
      <c r="FI94" s="11">
        <v>0</v>
      </c>
      <c r="FJ94" s="11">
        <v>0</v>
      </c>
      <c r="FK94" s="11">
        <f t="shared" si="16"/>
        <v>511</v>
      </c>
      <c r="FM94" s="234" t="s">
        <v>36</v>
      </c>
      <c r="FN94" s="11">
        <v>82</v>
      </c>
      <c r="FO94" s="11">
        <v>4</v>
      </c>
      <c r="FP94" s="11">
        <v>196</v>
      </c>
      <c r="FQ94" s="11">
        <v>0</v>
      </c>
      <c r="FR94" s="11">
        <v>3</v>
      </c>
      <c r="FS94" s="11">
        <v>0</v>
      </c>
      <c r="FT94" s="11">
        <v>9</v>
      </c>
      <c r="FU94" s="11">
        <v>6</v>
      </c>
      <c r="FV94" s="11">
        <v>2</v>
      </c>
      <c r="FW94" s="11">
        <v>0</v>
      </c>
      <c r="FX94" s="11">
        <v>0</v>
      </c>
      <c r="FY94" s="11">
        <v>0</v>
      </c>
      <c r="FZ94" s="11">
        <v>0</v>
      </c>
      <c r="GA94" s="11">
        <v>0</v>
      </c>
      <c r="GB94" s="11">
        <v>0</v>
      </c>
      <c r="GC94" s="11">
        <v>0</v>
      </c>
      <c r="GD94" s="11">
        <v>0</v>
      </c>
      <c r="GE94" s="11">
        <v>0</v>
      </c>
      <c r="GF94" s="11">
        <v>0</v>
      </c>
      <c r="GG94" s="11">
        <v>0</v>
      </c>
      <c r="GH94" s="11">
        <v>0</v>
      </c>
      <c r="GI94" s="11">
        <v>0</v>
      </c>
      <c r="GJ94" s="11">
        <v>171</v>
      </c>
      <c r="GK94" s="11">
        <v>0</v>
      </c>
      <c r="GL94" s="11">
        <v>0</v>
      </c>
      <c r="GM94" s="11">
        <f t="shared" si="17"/>
        <v>473</v>
      </c>
      <c r="GP94" s="234" t="s">
        <v>34</v>
      </c>
      <c r="GQ94" s="11">
        <v>0</v>
      </c>
      <c r="GR94" s="11">
        <v>0</v>
      </c>
      <c r="GS94" s="11">
        <v>1</v>
      </c>
      <c r="GT94" s="11">
        <v>0</v>
      </c>
      <c r="GU94" s="11">
        <v>0</v>
      </c>
      <c r="GV94" s="11">
        <v>0</v>
      </c>
      <c r="GW94" s="11">
        <v>1</v>
      </c>
      <c r="GX94" s="11">
        <v>0</v>
      </c>
      <c r="GY94" s="11">
        <v>0</v>
      </c>
      <c r="GZ94" s="11">
        <v>5</v>
      </c>
      <c r="HA94" s="11">
        <v>0</v>
      </c>
      <c r="HB94" s="11">
        <v>0</v>
      </c>
      <c r="HC94" s="11">
        <v>91</v>
      </c>
      <c r="HD94" s="11">
        <v>416</v>
      </c>
      <c r="HE94" s="11">
        <v>1</v>
      </c>
      <c r="HF94" s="11">
        <v>0</v>
      </c>
      <c r="HG94" s="11">
        <v>0</v>
      </c>
      <c r="HH94" s="11">
        <v>0</v>
      </c>
      <c r="HI94" s="11">
        <v>0</v>
      </c>
      <c r="HJ94" s="11">
        <v>0</v>
      </c>
      <c r="HK94" s="11">
        <v>0</v>
      </c>
      <c r="HL94" s="11">
        <v>3</v>
      </c>
      <c r="HM94" s="11">
        <v>11</v>
      </c>
      <c r="HN94" s="11">
        <v>18</v>
      </c>
      <c r="HO94" s="11">
        <f t="shared" si="18"/>
        <v>547</v>
      </c>
      <c r="HQ94" s="234" t="s">
        <v>4</v>
      </c>
      <c r="HR94" s="11">
        <v>0</v>
      </c>
      <c r="HS94" s="11">
        <v>0</v>
      </c>
      <c r="HT94" s="11">
        <v>0</v>
      </c>
      <c r="HU94" s="11">
        <v>0</v>
      </c>
      <c r="HV94" s="11">
        <v>0</v>
      </c>
      <c r="HW94" s="11">
        <v>0</v>
      </c>
      <c r="HX94" s="11">
        <v>0</v>
      </c>
      <c r="HY94" s="11">
        <v>0</v>
      </c>
      <c r="HZ94" s="11">
        <v>0</v>
      </c>
      <c r="IA94" s="11">
        <v>0</v>
      </c>
      <c r="IB94" s="11">
        <v>0</v>
      </c>
      <c r="IC94" s="11">
        <v>0</v>
      </c>
      <c r="ID94" s="11">
        <v>284</v>
      </c>
      <c r="IE94" s="11">
        <v>2</v>
      </c>
      <c r="IF94" s="11">
        <v>0</v>
      </c>
      <c r="IG94" s="11">
        <v>2</v>
      </c>
      <c r="IH94" s="11">
        <v>38032</v>
      </c>
      <c r="II94" s="11">
        <v>69</v>
      </c>
      <c r="IJ94" s="11">
        <v>6</v>
      </c>
      <c r="IK94" s="11">
        <v>0</v>
      </c>
      <c r="IL94" s="11">
        <v>0</v>
      </c>
      <c r="IM94" s="11">
        <v>0</v>
      </c>
      <c r="IN94" s="11">
        <v>0</v>
      </c>
      <c r="IO94" s="11">
        <v>0</v>
      </c>
      <c r="IP94" s="11">
        <v>0</v>
      </c>
      <c r="IQ94" s="11">
        <f t="shared" si="19"/>
        <v>38395</v>
      </c>
      <c r="IV94" s="234" t="s">
        <v>4</v>
      </c>
      <c r="IW94" s="11">
        <v>0</v>
      </c>
      <c r="IX94" s="11">
        <v>0</v>
      </c>
      <c r="IY94" s="11">
        <v>1</v>
      </c>
      <c r="IZ94" s="11">
        <v>0</v>
      </c>
      <c r="JA94" s="11">
        <v>0</v>
      </c>
      <c r="JB94" s="11">
        <v>0</v>
      </c>
      <c r="JC94" s="11">
        <v>0</v>
      </c>
      <c r="JD94" s="11">
        <v>0</v>
      </c>
      <c r="JE94" s="11">
        <v>0</v>
      </c>
      <c r="JF94" s="11">
        <v>0</v>
      </c>
      <c r="JG94" s="11">
        <v>3</v>
      </c>
      <c r="JH94" s="11">
        <v>10</v>
      </c>
      <c r="JI94" s="11">
        <v>1</v>
      </c>
      <c r="JJ94" s="11">
        <v>1134</v>
      </c>
      <c r="JK94" s="11">
        <v>16</v>
      </c>
      <c r="JL94" s="11">
        <v>0</v>
      </c>
      <c r="JM94" s="11">
        <v>58</v>
      </c>
      <c r="JN94" s="11">
        <v>392582</v>
      </c>
      <c r="JO94" s="11">
        <v>619</v>
      </c>
      <c r="JP94" s="11">
        <v>55</v>
      </c>
      <c r="JQ94" s="11">
        <v>0</v>
      </c>
      <c r="JR94" s="11">
        <v>1</v>
      </c>
      <c r="JS94" s="11">
        <v>0</v>
      </c>
      <c r="JT94" s="11">
        <v>0</v>
      </c>
      <c r="JU94" s="11">
        <v>0</v>
      </c>
      <c r="JV94" s="11">
        <v>0</v>
      </c>
      <c r="JW94" s="11">
        <f t="shared" si="20"/>
        <v>394480</v>
      </c>
    </row>
    <row r="95" spans="1:283" x14ac:dyDescent="0.25">
      <c r="A95" s="234" t="s">
        <v>37</v>
      </c>
      <c r="B95" s="11">
        <v>2</v>
      </c>
      <c r="C95" s="11">
        <v>0</v>
      </c>
      <c r="D95" s="11">
        <v>8</v>
      </c>
      <c r="E95" s="11">
        <v>0</v>
      </c>
      <c r="F95" s="11">
        <v>0</v>
      </c>
      <c r="G95" s="11">
        <v>5</v>
      </c>
      <c r="H95" s="11">
        <v>0</v>
      </c>
      <c r="I95" s="11">
        <v>3</v>
      </c>
      <c r="J95" s="11">
        <v>2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233">
        <f t="shared" si="12"/>
        <v>20</v>
      </c>
      <c r="AC95" s="234" t="s">
        <v>37</v>
      </c>
      <c r="AD95" s="11">
        <v>4</v>
      </c>
      <c r="AE95" s="11">
        <v>0</v>
      </c>
      <c r="AF95" s="11">
        <v>2</v>
      </c>
      <c r="AG95" s="11">
        <v>0</v>
      </c>
      <c r="AH95" s="11">
        <v>0</v>
      </c>
      <c r="AI95" s="11">
        <v>2</v>
      </c>
      <c r="AJ95" s="11">
        <v>1</v>
      </c>
      <c r="AK95" s="11">
        <v>6</v>
      </c>
      <c r="AL95" s="11">
        <v>9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0</v>
      </c>
      <c r="AW95" s="11">
        <v>0</v>
      </c>
      <c r="AX95" s="11">
        <v>0</v>
      </c>
      <c r="AY95" s="11">
        <v>0</v>
      </c>
      <c r="AZ95" s="11">
        <v>0</v>
      </c>
      <c r="BA95" s="11">
        <v>0</v>
      </c>
      <c r="BB95" s="11">
        <v>0</v>
      </c>
      <c r="BC95" s="11">
        <v>24</v>
      </c>
      <c r="BE95" s="234" t="s">
        <v>37</v>
      </c>
      <c r="BF95" s="11">
        <v>2</v>
      </c>
      <c r="BG95" s="11">
        <v>0</v>
      </c>
      <c r="BH95" s="11">
        <v>9</v>
      </c>
      <c r="BI95" s="11">
        <v>0</v>
      </c>
      <c r="BJ95" s="11">
        <v>0</v>
      </c>
      <c r="BK95" s="11">
        <v>3</v>
      </c>
      <c r="BL95" s="11">
        <v>0</v>
      </c>
      <c r="BM95" s="11">
        <v>1</v>
      </c>
      <c r="BN95" s="11">
        <v>7</v>
      </c>
      <c r="BO95" s="11">
        <v>0</v>
      </c>
      <c r="BP95" s="11">
        <v>0</v>
      </c>
      <c r="BQ95" s="11">
        <v>1</v>
      </c>
      <c r="BR95" s="11">
        <v>0</v>
      </c>
      <c r="BS95" s="11">
        <v>0</v>
      </c>
      <c r="BT95" s="11">
        <v>0</v>
      </c>
      <c r="BU95" s="11">
        <v>0</v>
      </c>
      <c r="BV95" s="11">
        <v>0</v>
      </c>
      <c r="BW95" s="11">
        <v>0</v>
      </c>
      <c r="BX95" s="11">
        <v>0</v>
      </c>
      <c r="BY95" s="11">
        <v>0</v>
      </c>
      <c r="BZ95" s="11">
        <v>0</v>
      </c>
      <c r="CA95" s="11">
        <v>0</v>
      </c>
      <c r="CB95" s="11">
        <v>0</v>
      </c>
      <c r="CC95" s="11">
        <v>0</v>
      </c>
      <c r="CD95" s="11">
        <v>0</v>
      </c>
      <c r="CE95" s="11">
        <f t="shared" si="13"/>
        <v>23</v>
      </c>
      <c r="CG95" s="234" t="s">
        <v>12</v>
      </c>
      <c r="CH95" s="11">
        <v>0</v>
      </c>
      <c r="CI95" s="11">
        <v>0</v>
      </c>
      <c r="CJ95" s="11">
        <v>1</v>
      </c>
      <c r="CK95" s="11">
        <v>5</v>
      </c>
      <c r="CL95" s="11">
        <v>0</v>
      </c>
      <c r="CM95" s="11">
        <v>0</v>
      </c>
      <c r="CN95" s="11">
        <v>19</v>
      </c>
      <c r="CO95" s="11">
        <v>0</v>
      </c>
      <c r="CP95" s="11">
        <v>0</v>
      </c>
      <c r="CQ95" s="11">
        <v>0</v>
      </c>
      <c r="CR95" s="11">
        <v>387</v>
      </c>
      <c r="CS95" s="11">
        <v>547</v>
      </c>
      <c r="CT95" s="11">
        <v>2996</v>
      </c>
      <c r="CU95" s="11">
        <v>0</v>
      </c>
      <c r="CV95" s="11">
        <v>0</v>
      </c>
      <c r="CW95" s="11">
        <v>0</v>
      </c>
      <c r="CX95" s="11">
        <v>9</v>
      </c>
      <c r="CY95" s="11">
        <v>0</v>
      </c>
      <c r="CZ95" s="11">
        <v>0</v>
      </c>
      <c r="DA95" s="11">
        <v>0</v>
      </c>
      <c r="DB95" s="11">
        <v>0</v>
      </c>
      <c r="DC95" s="11">
        <v>0</v>
      </c>
      <c r="DD95" s="11">
        <v>0</v>
      </c>
      <c r="DE95" s="11">
        <v>0</v>
      </c>
      <c r="DF95" s="11">
        <v>0</v>
      </c>
      <c r="DG95" s="11">
        <f t="shared" si="14"/>
        <v>3964</v>
      </c>
      <c r="DI95" s="234" t="s">
        <v>12</v>
      </c>
      <c r="DJ95" s="11">
        <v>0</v>
      </c>
      <c r="DK95" s="11">
        <v>0</v>
      </c>
      <c r="DL95" s="11">
        <v>0</v>
      </c>
      <c r="DM95" s="11">
        <v>17</v>
      </c>
      <c r="DN95" s="11">
        <v>0</v>
      </c>
      <c r="DO95" s="11">
        <v>0</v>
      </c>
      <c r="DP95" s="11">
        <v>13</v>
      </c>
      <c r="DQ95" s="11">
        <v>0</v>
      </c>
      <c r="DR95" s="11">
        <v>0</v>
      </c>
      <c r="DS95" s="11">
        <v>0</v>
      </c>
      <c r="DT95" s="11">
        <v>404</v>
      </c>
      <c r="DU95" s="11">
        <v>2158</v>
      </c>
      <c r="DV95" s="11">
        <v>2</v>
      </c>
      <c r="DW95" s="11">
        <v>0</v>
      </c>
      <c r="DX95" s="11">
        <v>0</v>
      </c>
      <c r="DY95" s="11">
        <v>6</v>
      </c>
      <c r="DZ95" s="11">
        <v>2</v>
      </c>
      <c r="EA95" s="11">
        <v>0</v>
      </c>
      <c r="EB95" s="11">
        <v>0</v>
      </c>
      <c r="EC95" s="11">
        <v>0</v>
      </c>
      <c r="ED95" s="11">
        <v>0</v>
      </c>
      <c r="EE95" s="11">
        <v>0</v>
      </c>
      <c r="EF95" s="11">
        <v>0</v>
      </c>
      <c r="EG95" s="11">
        <v>0</v>
      </c>
      <c r="EH95" s="11">
        <v>0</v>
      </c>
      <c r="EI95" s="11">
        <f t="shared" si="15"/>
        <v>2602</v>
      </c>
      <c r="EK95" s="234" t="s">
        <v>23</v>
      </c>
      <c r="EL95" s="11">
        <v>77</v>
      </c>
      <c r="EM95" s="11">
        <v>7</v>
      </c>
      <c r="EN95" s="11">
        <v>284</v>
      </c>
      <c r="EO95" s="11">
        <v>0</v>
      </c>
      <c r="EP95" s="11">
        <v>16</v>
      </c>
      <c r="EQ95" s="11">
        <v>46</v>
      </c>
      <c r="ER95" s="11">
        <v>32</v>
      </c>
      <c r="ES95" s="11">
        <v>21</v>
      </c>
      <c r="ET95" s="11">
        <v>4</v>
      </c>
      <c r="EU95" s="11">
        <v>0</v>
      </c>
      <c r="EV95" s="11">
        <v>0</v>
      </c>
      <c r="EW95" s="11">
        <v>0</v>
      </c>
      <c r="EX95" s="11">
        <v>0</v>
      </c>
      <c r="EY95" s="11">
        <v>0</v>
      </c>
      <c r="EZ95" s="11">
        <v>0</v>
      </c>
      <c r="FA95" s="11">
        <v>0</v>
      </c>
      <c r="FB95" s="11">
        <v>0</v>
      </c>
      <c r="FC95" s="11">
        <v>0</v>
      </c>
      <c r="FD95" s="11">
        <v>0</v>
      </c>
      <c r="FE95" s="11">
        <v>0</v>
      </c>
      <c r="FF95" s="11">
        <v>0</v>
      </c>
      <c r="FG95" s="11">
        <v>0</v>
      </c>
      <c r="FH95" s="11">
        <v>0</v>
      </c>
      <c r="FI95" s="11">
        <v>0</v>
      </c>
      <c r="FJ95" s="11">
        <v>0</v>
      </c>
      <c r="FK95" s="11">
        <f t="shared" si="16"/>
        <v>487</v>
      </c>
      <c r="FM95" s="234" t="s">
        <v>41</v>
      </c>
      <c r="FN95" s="11">
        <v>0</v>
      </c>
      <c r="FO95" s="11">
        <v>0</v>
      </c>
      <c r="FP95" s="11">
        <v>0</v>
      </c>
      <c r="FQ95" s="11">
        <v>0</v>
      </c>
      <c r="FR95" s="11">
        <v>0</v>
      </c>
      <c r="FS95" s="11">
        <v>0</v>
      </c>
      <c r="FT95" s="11">
        <v>0</v>
      </c>
      <c r="FU95" s="11">
        <v>0</v>
      </c>
      <c r="FV95" s="11">
        <v>0</v>
      </c>
      <c r="FW95" s="11">
        <v>0</v>
      </c>
      <c r="FX95" s="11">
        <v>0</v>
      </c>
      <c r="FY95" s="11">
        <v>0</v>
      </c>
      <c r="FZ95" s="11">
        <v>0</v>
      </c>
      <c r="GA95" s="11">
        <v>0</v>
      </c>
      <c r="GB95" s="11">
        <v>0</v>
      </c>
      <c r="GC95" s="11">
        <v>0</v>
      </c>
      <c r="GD95" s="11">
        <v>0</v>
      </c>
      <c r="GE95" s="11">
        <v>0</v>
      </c>
      <c r="GF95" s="11">
        <v>0</v>
      </c>
      <c r="GG95" s="11">
        <v>0</v>
      </c>
      <c r="GH95" s="11">
        <v>297</v>
      </c>
      <c r="GI95" s="11">
        <v>169</v>
      </c>
      <c r="GJ95" s="11">
        <v>0</v>
      </c>
      <c r="GK95" s="11">
        <v>0</v>
      </c>
      <c r="GL95" s="11">
        <v>0</v>
      </c>
      <c r="GM95" s="11">
        <f t="shared" si="17"/>
        <v>466</v>
      </c>
      <c r="GP95" s="234" t="s">
        <v>39</v>
      </c>
      <c r="GQ95" s="11">
        <v>11</v>
      </c>
      <c r="GR95" s="11">
        <v>0</v>
      </c>
      <c r="GS95" s="11">
        <v>117</v>
      </c>
      <c r="GT95" s="11">
        <v>0</v>
      </c>
      <c r="GU95" s="11">
        <v>0</v>
      </c>
      <c r="GV95" s="11">
        <v>0</v>
      </c>
      <c r="GW95" s="11">
        <v>0</v>
      </c>
      <c r="GX95" s="11">
        <v>0</v>
      </c>
      <c r="GY95" s="11">
        <v>0</v>
      </c>
      <c r="GZ95" s="11">
        <v>0</v>
      </c>
      <c r="HA95" s="11">
        <v>0</v>
      </c>
      <c r="HB95" s="11">
        <v>0</v>
      </c>
      <c r="HC95" s="11">
        <v>0</v>
      </c>
      <c r="HD95" s="11">
        <v>1</v>
      </c>
      <c r="HE95" s="11">
        <v>0</v>
      </c>
      <c r="HF95" s="11">
        <v>0</v>
      </c>
      <c r="HG95" s="11">
        <v>0</v>
      </c>
      <c r="HH95" s="11">
        <v>0</v>
      </c>
      <c r="HI95" s="11">
        <v>0</v>
      </c>
      <c r="HJ95" s="11">
        <v>0</v>
      </c>
      <c r="HK95" s="11">
        <v>0</v>
      </c>
      <c r="HL95" s="11">
        <v>129</v>
      </c>
      <c r="HM95" s="11">
        <v>0</v>
      </c>
      <c r="HN95" s="11">
        <v>276</v>
      </c>
      <c r="HO95" s="11">
        <f t="shared" si="18"/>
        <v>534</v>
      </c>
      <c r="HQ95" s="234" t="s">
        <v>12</v>
      </c>
      <c r="HR95" s="11">
        <v>0</v>
      </c>
      <c r="HS95" s="11">
        <v>0</v>
      </c>
      <c r="HT95" s="11">
        <v>1</v>
      </c>
      <c r="HU95" s="11">
        <v>11</v>
      </c>
      <c r="HV95" s="11">
        <v>0</v>
      </c>
      <c r="HW95" s="11">
        <v>0</v>
      </c>
      <c r="HX95" s="11">
        <v>18</v>
      </c>
      <c r="HY95" s="11">
        <v>0</v>
      </c>
      <c r="HZ95" s="11">
        <v>0</v>
      </c>
      <c r="IA95" s="11">
        <v>0</v>
      </c>
      <c r="IB95" s="11">
        <v>508</v>
      </c>
      <c r="IC95" s="11">
        <v>328</v>
      </c>
      <c r="ID95" s="11">
        <v>2622</v>
      </c>
      <c r="IE95" s="11">
        <v>2</v>
      </c>
      <c r="IF95" s="11">
        <v>0</v>
      </c>
      <c r="IG95" s="11">
        <v>0</v>
      </c>
      <c r="IH95" s="11">
        <v>3</v>
      </c>
      <c r="II95" s="11">
        <v>1</v>
      </c>
      <c r="IJ95" s="11">
        <v>0</v>
      </c>
      <c r="IK95" s="11">
        <v>0</v>
      </c>
      <c r="IL95" s="11">
        <v>0</v>
      </c>
      <c r="IM95" s="11">
        <v>0</v>
      </c>
      <c r="IN95" s="11">
        <v>0</v>
      </c>
      <c r="IO95" s="11">
        <v>0</v>
      </c>
      <c r="IP95" s="11">
        <v>0</v>
      </c>
      <c r="IQ95" s="11">
        <f t="shared" si="19"/>
        <v>3494</v>
      </c>
      <c r="IV95" s="234" t="s">
        <v>12</v>
      </c>
      <c r="IW95" s="11">
        <v>1</v>
      </c>
      <c r="IX95" s="11">
        <v>0</v>
      </c>
      <c r="IY95" s="11">
        <v>4</v>
      </c>
      <c r="IZ95" s="11">
        <v>160</v>
      </c>
      <c r="JA95" s="11">
        <v>0</v>
      </c>
      <c r="JB95" s="11">
        <v>0</v>
      </c>
      <c r="JC95" s="11">
        <v>216</v>
      </c>
      <c r="JD95" s="11">
        <v>0</v>
      </c>
      <c r="JE95" s="11">
        <v>0</v>
      </c>
      <c r="JF95" s="11">
        <v>0</v>
      </c>
      <c r="JG95" s="11">
        <v>0</v>
      </c>
      <c r="JH95" s="11">
        <v>5179</v>
      </c>
      <c r="JI95" s="11">
        <v>2862</v>
      </c>
      <c r="JJ95" s="11">
        <v>31772</v>
      </c>
      <c r="JK95" s="11">
        <v>13</v>
      </c>
      <c r="JL95" s="11">
        <v>1</v>
      </c>
      <c r="JM95" s="11">
        <v>1</v>
      </c>
      <c r="JN95" s="11">
        <v>43</v>
      </c>
      <c r="JO95" s="11">
        <v>5</v>
      </c>
      <c r="JP95" s="11">
        <v>0</v>
      </c>
      <c r="JQ95" s="11">
        <v>5</v>
      </c>
      <c r="JR95" s="11">
        <v>4</v>
      </c>
      <c r="JS95" s="11">
        <v>3</v>
      </c>
      <c r="JT95" s="11">
        <v>0</v>
      </c>
      <c r="JU95" s="11">
        <v>0</v>
      </c>
      <c r="JV95" s="11">
        <v>0</v>
      </c>
      <c r="JW95" s="11">
        <f t="shared" si="20"/>
        <v>40269</v>
      </c>
    </row>
    <row r="96" spans="1:283" x14ac:dyDescent="0.25">
      <c r="A96" s="234" t="s">
        <v>25</v>
      </c>
      <c r="B96" s="11">
        <v>2</v>
      </c>
      <c r="C96" s="11">
        <v>214</v>
      </c>
      <c r="D96" s="11">
        <v>28</v>
      </c>
      <c r="E96" s="11">
        <v>0</v>
      </c>
      <c r="F96" s="11">
        <v>3</v>
      </c>
      <c r="G96" s="11">
        <v>0</v>
      </c>
      <c r="H96" s="11">
        <v>219</v>
      </c>
      <c r="I96" s="11">
        <v>10</v>
      </c>
      <c r="J96" s="11">
        <v>991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233">
        <f t="shared" si="12"/>
        <v>1467</v>
      </c>
      <c r="AC96" s="234" t="s">
        <v>25</v>
      </c>
      <c r="AD96" s="11">
        <v>2</v>
      </c>
      <c r="AE96" s="11">
        <v>240</v>
      </c>
      <c r="AF96" s="11">
        <v>37</v>
      </c>
      <c r="AG96" s="11">
        <v>2</v>
      </c>
      <c r="AH96" s="11">
        <v>5</v>
      </c>
      <c r="AI96" s="11">
        <v>1</v>
      </c>
      <c r="AJ96" s="11">
        <v>190</v>
      </c>
      <c r="AK96" s="11">
        <v>13</v>
      </c>
      <c r="AL96" s="11">
        <v>862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0</v>
      </c>
      <c r="AW96" s="11">
        <v>0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11">
        <v>1352</v>
      </c>
      <c r="BE96" s="234" t="s">
        <v>25</v>
      </c>
      <c r="BF96" s="11">
        <v>5</v>
      </c>
      <c r="BG96" s="11">
        <v>368</v>
      </c>
      <c r="BH96" s="11">
        <v>25</v>
      </c>
      <c r="BI96" s="11">
        <v>0</v>
      </c>
      <c r="BJ96" s="11">
        <v>24</v>
      </c>
      <c r="BK96" s="11">
        <v>1</v>
      </c>
      <c r="BL96" s="11">
        <v>244</v>
      </c>
      <c r="BM96" s="11">
        <v>12</v>
      </c>
      <c r="BN96" s="11">
        <v>932</v>
      </c>
      <c r="BO96" s="11">
        <v>0</v>
      </c>
      <c r="BP96" s="11">
        <v>0</v>
      </c>
      <c r="BQ96" s="11">
        <v>0</v>
      </c>
      <c r="BR96" s="11">
        <v>0</v>
      </c>
      <c r="BS96" s="11">
        <v>0</v>
      </c>
      <c r="BT96" s="11">
        <v>0</v>
      </c>
      <c r="BU96" s="11">
        <v>0</v>
      </c>
      <c r="BV96" s="11">
        <v>0</v>
      </c>
      <c r="BW96" s="11">
        <v>0</v>
      </c>
      <c r="BX96" s="11">
        <v>0</v>
      </c>
      <c r="BY96" s="11">
        <v>0</v>
      </c>
      <c r="BZ96" s="11">
        <v>0</v>
      </c>
      <c r="CA96" s="11">
        <v>0</v>
      </c>
      <c r="CB96" s="11">
        <v>0</v>
      </c>
      <c r="CC96" s="11">
        <v>0</v>
      </c>
      <c r="CD96" s="11">
        <v>0</v>
      </c>
      <c r="CE96" s="11">
        <f t="shared" si="13"/>
        <v>1611</v>
      </c>
      <c r="CG96" s="234" t="s">
        <v>37</v>
      </c>
      <c r="CH96" s="11">
        <v>2</v>
      </c>
      <c r="CI96" s="11">
        <v>0</v>
      </c>
      <c r="CJ96" s="11">
        <v>7</v>
      </c>
      <c r="CK96" s="11">
        <v>0</v>
      </c>
      <c r="CL96" s="11">
        <v>0</v>
      </c>
      <c r="CM96" s="11">
        <v>3</v>
      </c>
      <c r="CN96" s="11">
        <v>0</v>
      </c>
      <c r="CO96" s="11">
        <v>1</v>
      </c>
      <c r="CP96" s="11">
        <v>26</v>
      </c>
      <c r="CQ96" s="11">
        <v>0</v>
      </c>
      <c r="CR96" s="11">
        <v>0</v>
      </c>
      <c r="CS96" s="11">
        <v>0</v>
      </c>
      <c r="CT96" s="11">
        <v>0</v>
      </c>
      <c r="CU96" s="11">
        <v>0</v>
      </c>
      <c r="CV96" s="11">
        <v>0</v>
      </c>
      <c r="CW96" s="11">
        <v>0</v>
      </c>
      <c r="CX96" s="11">
        <v>0</v>
      </c>
      <c r="CY96" s="11">
        <v>0</v>
      </c>
      <c r="CZ96" s="11">
        <v>0</v>
      </c>
      <c r="DA96" s="11">
        <v>0</v>
      </c>
      <c r="DB96" s="11">
        <v>0</v>
      </c>
      <c r="DC96" s="11">
        <v>0</v>
      </c>
      <c r="DD96" s="11">
        <v>0</v>
      </c>
      <c r="DE96" s="11">
        <v>0</v>
      </c>
      <c r="DF96" s="11">
        <v>0</v>
      </c>
      <c r="DG96" s="11">
        <f t="shared" si="14"/>
        <v>39</v>
      </c>
      <c r="DI96" s="234" t="s">
        <v>37</v>
      </c>
      <c r="DJ96" s="11">
        <v>4</v>
      </c>
      <c r="DK96" s="11">
        <v>0</v>
      </c>
      <c r="DL96" s="11">
        <v>18</v>
      </c>
      <c r="DM96" s="11">
        <v>0</v>
      </c>
      <c r="DN96" s="11">
        <v>0</v>
      </c>
      <c r="DO96" s="11">
        <v>4</v>
      </c>
      <c r="DP96" s="11">
        <v>0</v>
      </c>
      <c r="DQ96" s="11">
        <v>3</v>
      </c>
      <c r="DR96" s="11">
        <v>23</v>
      </c>
      <c r="DS96" s="11">
        <v>0</v>
      </c>
      <c r="DT96" s="11">
        <v>0</v>
      </c>
      <c r="DU96" s="11">
        <v>0</v>
      </c>
      <c r="DV96" s="11">
        <v>0</v>
      </c>
      <c r="DW96" s="11">
        <v>0</v>
      </c>
      <c r="DX96" s="11">
        <v>0</v>
      </c>
      <c r="DY96" s="11">
        <v>0</v>
      </c>
      <c r="DZ96" s="11">
        <v>0</v>
      </c>
      <c r="EA96" s="11">
        <v>0</v>
      </c>
      <c r="EB96" s="11">
        <v>0</v>
      </c>
      <c r="EC96" s="11">
        <v>0</v>
      </c>
      <c r="ED96" s="11">
        <v>0</v>
      </c>
      <c r="EE96" s="11">
        <v>0</v>
      </c>
      <c r="EF96" s="11">
        <v>0</v>
      </c>
      <c r="EG96" s="11">
        <v>0</v>
      </c>
      <c r="EH96" s="11">
        <v>0</v>
      </c>
      <c r="EI96" s="11">
        <f t="shared" si="15"/>
        <v>52</v>
      </c>
      <c r="EK96" s="234" t="s">
        <v>34</v>
      </c>
      <c r="EL96" s="11">
        <v>0</v>
      </c>
      <c r="EM96" s="11">
        <v>0</v>
      </c>
      <c r="EN96" s="11">
        <v>0</v>
      </c>
      <c r="EO96" s="11">
        <v>1</v>
      </c>
      <c r="EP96" s="11">
        <v>0</v>
      </c>
      <c r="EQ96" s="11">
        <v>0</v>
      </c>
      <c r="ER96" s="11">
        <v>5</v>
      </c>
      <c r="ES96" s="11">
        <v>0</v>
      </c>
      <c r="ET96" s="11">
        <v>0</v>
      </c>
      <c r="EU96" s="11">
        <v>1</v>
      </c>
      <c r="EV96" s="11">
        <v>0</v>
      </c>
      <c r="EW96" s="11">
        <v>143</v>
      </c>
      <c r="EX96" s="11">
        <v>271</v>
      </c>
      <c r="EY96" s="11">
        <v>0</v>
      </c>
      <c r="EZ96" s="11">
        <v>0</v>
      </c>
      <c r="FA96" s="11">
        <v>0</v>
      </c>
      <c r="FB96" s="11">
        <v>0</v>
      </c>
      <c r="FC96" s="11">
        <v>0</v>
      </c>
      <c r="FD96" s="11">
        <v>0</v>
      </c>
      <c r="FE96" s="11">
        <v>0</v>
      </c>
      <c r="FF96" s="11">
        <v>0</v>
      </c>
      <c r="FG96" s="11">
        <v>0</v>
      </c>
      <c r="FH96" s="11">
        <v>8</v>
      </c>
      <c r="FI96" s="11">
        <v>0</v>
      </c>
      <c r="FJ96" s="11">
        <v>14</v>
      </c>
      <c r="FK96" s="11">
        <f t="shared" si="16"/>
        <v>443</v>
      </c>
      <c r="FM96" s="234" t="s">
        <v>34</v>
      </c>
      <c r="FN96" s="11">
        <v>0</v>
      </c>
      <c r="FO96" s="11">
        <v>0</v>
      </c>
      <c r="FP96" s="11">
        <v>0</v>
      </c>
      <c r="FQ96" s="11">
        <v>0</v>
      </c>
      <c r="FR96" s="11">
        <v>0</v>
      </c>
      <c r="FS96" s="11">
        <v>0</v>
      </c>
      <c r="FT96" s="11">
        <v>8</v>
      </c>
      <c r="FU96" s="11">
        <v>0</v>
      </c>
      <c r="FV96" s="11">
        <v>0</v>
      </c>
      <c r="FW96" s="11">
        <v>0</v>
      </c>
      <c r="FX96" s="11">
        <v>0</v>
      </c>
      <c r="FY96" s="11">
        <v>0</v>
      </c>
      <c r="FZ96" s="11">
        <v>87</v>
      </c>
      <c r="GA96" s="11">
        <v>273</v>
      </c>
      <c r="GB96" s="11">
        <v>1</v>
      </c>
      <c r="GC96" s="11">
        <v>0</v>
      </c>
      <c r="GD96" s="11">
        <v>0</v>
      </c>
      <c r="GE96" s="11">
        <v>0</v>
      </c>
      <c r="GF96" s="11">
        <v>0</v>
      </c>
      <c r="GG96" s="11">
        <v>0</v>
      </c>
      <c r="GH96" s="11">
        <v>0</v>
      </c>
      <c r="GI96" s="11">
        <v>0</v>
      </c>
      <c r="GJ96" s="11">
        <v>1</v>
      </c>
      <c r="GK96" s="11">
        <v>13</v>
      </c>
      <c r="GL96" s="11">
        <v>16</v>
      </c>
      <c r="GM96" s="11">
        <f t="shared" si="17"/>
        <v>399</v>
      </c>
      <c r="GP96" s="234" t="s">
        <v>36</v>
      </c>
      <c r="GQ96" s="11">
        <v>97</v>
      </c>
      <c r="GR96" s="11">
        <v>3</v>
      </c>
      <c r="GS96" s="11">
        <v>202</v>
      </c>
      <c r="GT96" s="11">
        <v>0</v>
      </c>
      <c r="GU96" s="11">
        <v>2</v>
      </c>
      <c r="GV96" s="11">
        <v>0</v>
      </c>
      <c r="GW96" s="11">
        <v>7</v>
      </c>
      <c r="GX96" s="11">
        <v>12</v>
      </c>
      <c r="GY96" s="11">
        <v>5</v>
      </c>
      <c r="GZ96" s="11">
        <v>0</v>
      </c>
      <c r="HA96" s="11">
        <v>0</v>
      </c>
      <c r="HB96" s="11">
        <v>0</v>
      </c>
      <c r="HC96" s="11">
        <v>0</v>
      </c>
      <c r="HD96" s="11">
        <v>0</v>
      </c>
      <c r="HE96" s="11">
        <v>0</v>
      </c>
      <c r="HF96" s="11">
        <v>0</v>
      </c>
      <c r="HG96" s="11">
        <v>0</v>
      </c>
      <c r="HH96" s="11">
        <v>0</v>
      </c>
      <c r="HI96" s="11">
        <v>0</v>
      </c>
      <c r="HJ96" s="11">
        <v>0</v>
      </c>
      <c r="HK96" s="11">
        <v>0</v>
      </c>
      <c r="HL96" s="11">
        <v>187</v>
      </c>
      <c r="HM96" s="11">
        <v>0</v>
      </c>
      <c r="HN96" s="11">
        <v>0</v>
      </c>
      <c r="HO96" s="11">
        <f t="shared" si="18"/>
        <v>515</v>
      </c>
      <c r="HQ96" s="234" t="s">
        <v>37</v>
      </c>
      <c r="HR96" s="11">
        <v>4</v>
      </c>
      <c r="HS96" s="11">
        <v>0</v>
      </c>
      <c r="HT96" s="11">
        <v>8</v>
      </c>
      <c r="HU96" s="11">
        <v>7</v>
      </c>
      <c r="HV96" s="11">
        <v>0</v>
      </c>
      <c r="HW96" s="11">
        <v>3</v>
      </c>
      <c r="HX96" s="11">
        <v>0</v>
      </c>
      <c r="HY96" s="11">
        <v>6</v>
      </c>
      <c r="HZ96" s="11">
        <v>7</v>
      </c>
      <c r="IA96" s="11">
        <v>0</v>
      </c>
      <c r="IB96" s="11">
        <v>1</v>
      </c>
      <c r="IC96" s="11">
        <v>0</v>
      </c>
      <c r="ID96" s="11">
        <v>0</v>
      </c>
      <c r="IE96" s="11">
        <v>0</v>
      </c>
      <c r="IF96" s="11">
        <v>0</v>
      </c>
      <c r="IG96" s="11">
        <v>0</v>
      </c>
      <c r="IH96" s="11">
        <v>0</v>
      </c>
      <c r="II96" s="11">
        <v>0</v>
      </c>
      <c r="IJ96" s="11">
        <v>0</v>
      </c>
      <c r="IK96" s="11">
        <v>0</v>
      </c>
      <c r="IL96" s="11">
        <v>0</v>
      </c>
      <c r="IM96" s="11">
        <v>0</v>
      </c>
      <c r="IN96" s="11">
        <v>0</v>
      </c>
      <c r="IO96" s="11">
        <v>0</v>
      </c>
      <c r="IP96" s="11">
        <v>0</v>
      </c>
      <c r="IQ96" s="11">
        <f t="shared" si="19"/>
        <v>36</v>
      </c>
      <c r="IV96" s="234" t="s">
        <v>37</v>
      </c>
      <c r="IW96" s="11">
        <v>23</v>
      </c>
      <c r="IX96" s="11">
        <v>0</v>
      </c>
      <c r="IY96" s="11">
        <v>113</v>
      </c>
      <c r="IZ96" s="11">
        <v>49</v>
      </c>
      <c r="JA96" s="11">
        <v>1</v>
      </c>
      <c r="JB96" s="11">
        <v>35</v>
      </c>
      <c r="JC96" s="11">
        <v>3</v>
      </c>
      <c r="JD96" s="11">
        <v>30</v>
      </c>
      <c r="JE96" s="11">
        <v>148</v>
      </c>
      <c r="JF96" s="11">
        <v>6</v>
      </c>
      <c r="JG96" s="11">
        <v>0</v>
      </c>
      <c r="JH96" s="11">
        <v>1</v>
      </c>
      <c r="JI96" s="11">
        <v>1</v>
      </c>
      <c r="JJ96" s="11">
        <v>0</v>
      </c>
      <c r="JK96" s="11">
        <v>0</v>
      </c>
      <c r="JL96" s="11">
        <v>0</v>
      </c>
      <c r="JM96" s="11">
        <v>0</v>
      </c>
      <c r="JN96" s="11">
        <v>0</v>
      </c>
      <c r="JO96" s="11">
        <v>0</v>
      </c>
      <c r="JP96" s="11">
        <v>0</v>
      </c>
      <c r="JQ96" s="11">
        <v>0</v>
      </c>
      <c r="JR96" s="11">
        <v>0</v>
      </c>
      <c r="JS96" s="11">
        <v>0</v>
      </c>
      <c r="JT96" s="11">
        <v>0</v>
      </c>
      <c r="JU96" s="11">
        <v>0</v>
      </c>
      <c r="JV96" s="11">
        <v>0</v>
      </c>
      <c r="JW96" s="11">
        <f t="shared" si="20"/>
        <v>410</v>
      </c>
    </row>
    <row r="97" spans="1:283" x14ac:dyDescent="0.25">
      <c r="A97" s="234" t="s">
        <v>135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1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233">
        <f t="shared" si="12"/>
        <v>1</v>
      </c>
      <c r="AC97" s="234" t="s">
        <v>135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3</v>
      </c>
      <c r="AY97" s="11">
        <v>0</v>
      </c>
      <c r="AZ97" s="11">
        <v>0</v>
      </c>
      <c r="BA97" s="11">
        <v>0</v>
      </c>
      <c r="BB97" s="11">
        <v>0</v>
      </c>
      <c r="BC97" s="11">
        <v>3</v>
      </c>
      <c r="BE97" s="234" t="s">
        <v>135</v>
      </c>
      <c r="BF97" s="11">
        <v>0</v>
      </c>
      <c r="BG97" s="11">
        <v>0</v>
      </c>
      <c r="BH97" s="11">
        <v>0</v>
      </c>
      <c r="BI97" s="11">
        <v>0</v>
      </c>
      <c r="BJ97" s="11">
        <v>0</v>
      </c>
      <c r="BK97" s="11">
        <v>0</v>
      </c>
      <c r="BL97" s="11">
        <v>0</v>
      </c>
      <c r="BM97" s="11">
        <v>0</v>
      </c>
      <c r="BN97" s="11">
        <v>0</v>
      </c>
      <c r="BO97" s="11">
        <v>0</v>
      </c>
      <c r="BP97" s="11">
        <v>0</v>
      </c>
      <c r="BQ97" s="11">
        <v>0</v>
      </c>
      <c r="BR97" s="11">
        <v>0</v>
      </c>
      <c r="BS97" s="11">
        <v>0</v>
      </c>
      <c r="BT97" s="11">
        <v>0</v>
      </c>
      <c r="BU97" s="11">
        <v>0</v>
      </c>
      <c r="BV97" s="11">
        <v>0</v>
      </c>
      <c r="BW97" s="11">
        <v>0</v>
      </c>
      <c r="BX97" s="11">
        <v>0</v>
      </c>
      <c r="BY97" s="11">
        <v>0</v>
      </c>
      <c r="BZ97" s="11">
        <v>2</v>
      </c>
      <c r="CA97" s="11">
        <v>0</v>
      </c>
      <c r="CB97" s="11">
        <v>0</v>
      </c>
      <c r="CC97" s="11">
        <v>0</v>
      </c>
      <c r="CD97" s="11">
        <v>0</v>
      </c>
      <c r="CE97" s="11">
        <f t="shared" si="13"/>
        <v>2</v>
      </c>
      <c r="CG97" s="234" t="s">
        <v>25</v>
      </c>
      <c r="CH97" s="11">
        <v>3</v>
      </c>
      <c r="CI97" s="11">
        <v>273</v>
      </c>
      <c r="CJ97" s="11">
        <v>22</v>
      </c>
      <c r="CK97" s="11">
        <v>3</v>
      </c>
      <c r="CL97" s="11">
        <v>6</v>
      </c>
      <c r="CM97" s="11">
        <v>0</v>
      </c>
      <c r="CN97" s="11">
        <v>279</v>
      </c>
      <c r="CO97" s="11">
        <v>14</v>
      </c>
      <c r="CP97" s="11">
        <v>1036</v>
      </c>
      <c r="CQ97" s="11">
        <v>0</v>
      </c>
      <c r="CR97" s="11">
        <v>0</v>
      </c>
      <c r="CS97" s="11">
        <v>0</v>
      </c>
      <c r="CT97" s="11">
        <v>0</v>
      </c>
      <c r="CU97" s="11">
        <v>0</v>
      </c>
      <c r="CV97" s="11">
        <v>0</v>
      </c>
      <c r="CW97" s="11">
        <v>0</v>
      </c>
      <c r="CX97" s="11">
        <v>0</v>
      </c>
      <c r="CY97" s="11">
        <v>0</v>
      </c>
      <c r="CZ97" s="11">
        <v>0</v>
      </c>
      <c r="DA97" s="11">
        <v>0</v>
      </c>
      <c r="DB97" s="11">
        <v>0</v>
      </c>
      <c r="DC97" s="11">
        <v>0</v>
      </c>
      <c r="DD97" s="11">
        <v>0</v>
      </c>
      <c r="DE97" s="11">
        <v>0</v>
      </c>
      <c r="DF97" s="11">
        <v>0</v>
      </c>
      <c r="DG97" s="11">
        <f t="shared" si="14"/>
        <v>1636</v>
      </c>
      <c r="DI97" s="234" t="s">
        <v>25</v>
      </c>
      <c r="DJ97" s="11">
        <v>2</v>
      </c>
      <c r="DK97" s="11">
        <v>267</v>
      </c>
      <c r="DL97" s="11">
        <v>31</v>
      </c>
      <c r="DM97" s="11">
        <v>0</v>
      </c>
      <c r="DN97" s="11">
        <v>7</v>
      </c>
      <c r="DO97" s="11">
        <v>0</v>
      </c>
      <c r="DP97" s="11">
        <v>225</v>
      </c>
      <c r="DQ97" s="11">
        <v>24</v>
      </c>
      <c r="DR97" s="11">
        <v>896</v>
      </c>
      <c r="DS97" s="11">
        <v>0</v>
      </c>
      <c r="DT97" s="11">
        <v>0</v>
      </c>
      <c r="DU97" s="11">
        <v>0</v>
      </c>
      <c r="DV97" s="11">
        <v>0</v>
      </c>
      <c r="DW97" s="11">
        <v>0</v>
      </c>
      <c r="DX97" s="11">
        <v>0</v>
      </c>
      <c r="DY97" s="11">
        <v>0</v>
      </c>
      <c r="DZ97" s="11">
        <v>0</v>
      </c>
      <c r="EA97" s="11">
        <v>0</v>
      </c>
      <c r="EB97" s="11">
        <v>0</v>
      </c>
      <c r="EC97" s="11">
        <v>0</v>
      </c>
      <c r="ED97" s="11">
        <v>0</v>
      </c>
      <c r="EE97" s="11">
        <v>0</v>
      </c>
      <c r="EF97" s="11">
        <v>0</v>
      </c>
      <c r="EG97" s="11">
        <v>0</v>
      </c>
      <c r="EH97" s="11">
        <v>0</v>
      </c>
      <c r="EI97" s="11">
        <f t="shared" si="15"/>
        <v>1452</v>
      </c>
      <c r="EK97" s="234" t="s">
        <v>54</v>
      </c>
      <c r="EL97" s="11">
        <v>21</v>
      </c>
      <c r="EM97" s="11">
        <v>1</v>
      </c>
      <c r="EN97" s="11">
        <v>158</v>
      </c>
      <c r="EO97" s="11">
        <v>0</v>
      </c>
      <c r="EP97" s="11">
        <v>7</v>
      </c>
      <c r="EQ97" s="11">
        <v>143</v>
      </c>
      <c r="ER97" s="11">
        <v>11</v>
      </c>
      <c r="ES97" s="11">
        <v>4</v>
      </c>
      <c r="ET97" s="11">
        <v>79</v>
      </c>
      <c r="EU97" s="11">
        <v>0</v>
      </c>
      <c r="EV97" s="11">
        <v>0</v>
      </c>
      <c r="EW97" s="11">
        <v>0</v>
      </c>
      <c r="EX97" s="11">
        <v>0</v>
      </c>
      <c r="EY97" s="11">
        <v>0</v>
      </c>
      <c r="EZ97" s="11">
        <v>0</v>
      </c>
      <c r="FA97" s="11">
        <v>0</v>
      </c>
      <c r="FB97" s="11">
        <v>0</v>
      </c>
      <c r="FC97" s="11">
        <v>0</v>
      </c>
      <c r="FD97" s="11">
        <v>0</v>
      </c>
      <c r="FE97" s="11">
        <v>0</v>
      </c>
      <c r="FF97" s="11">
        <v>0</v>
      </c>
      <c r="FG97" s="11">
        <v>0</v>
      </c>
      <c r="FH97" s="11">
        <v>0</v>
      </c>
      <c r="FI97" s="11">
        <v>0</v>
      </c>
      <c r="FJ97" s="11">
        <v>0</v>
      </c>
      <c r="FK97" s="11">
        <f t="shared" si="16"/>
        <v>424</v>
      </c>
      <c r="FM97" s="234" t="s">
        <v>23</v>
      </c>
      <c r="FN97" s="11">
        <v>89</v>
      </c>
      <c r="FO97" s="11">
        <v>6</v>
      </c>
      <c r="FP97" s="11">
        <v>162</v>
      </c>
      <c r="FQ97" s="11">
        <v>0</v>
      </c>
      <c r="FR97" s="11">
        <v>11</v>
      </c>
      <c r="FS97" s="11">
        <v>59</v>
      </c>
      <c r="FT97" s="11">
        <v>31</v>
      </c>
      <c r="FU97" s="11">
        <v>15</v>
      </c>
      <c r="FV97" s="11">
        <v>3</v>
      </c>
      <c r="FW97" s="11">
        <v>0</v>
      </c>
      <c r="FX97" s="11">
        <v>0</v>
      </c>
      <c r="FY97" s="11">
        <v>0</v>
      </c>
      <c r="FZ97" s="11">
        <v>0</v>
      </c>
      <c r="GA97" s="11">
        <v>0</v>
      </c>
      <c r="GB97" s="11">
        <v>0</v>
      </c>
      <c r="GC97" s="11">
        <v>0</v>
      </c>
      <c r="GD97" s="11">
        <v>0</v>
      </c>
      <c r="GE97" s="11">
        <v>0</v>
      </c>
      <c r="GF97" s="11">
        <v>0</v>
      </c>
      <c r="GG97" s="11">
        <v>0</v>
      </c>
      <c r="GH97" s="11">
        <v>0</v>
      </c>
      <c r="GI97" s="11">
        <v>0</v>
      </c>
      <c r="GJ97" s="11">
        <v>0</v>
      </c>
      <c r="GK97" s="11">
        <v>0</v>
      </c>
      <c r="GL97" s="11">
        <v>0</v>
      </c>
      <c r="GM97" s="11">
        <f t="shared" si="17"/>
        <v>376</v>
      </c>
      <c r="GP97" s="234" t="s">
        <v>40</v>
      </c>
      <c r="GQ97" s="11">
        <v>14</v>
      </c>
      <c r="GR97" s="11">
        <v>6</v>
      </c>
      <c r="GS97" s="11">
        <v>464</v>
      </c>
      <c r="GT97" s="11">
        <v>0</v>
      </c>
      <c r="GU97" s="11">
        <v>0</v>
      </c>
      <c r="GV97" s="11">
        <v>0</v>
      </c>
      <c r="GW97" s="11">
        <v>0</v>
      </c>
      <c r="GX97" s="11">
        <v>0</v>
      </c>
      <c r="GY97" s="11">
        <v>0</v>
      </c>
      <c r="GZ97" s="11">
        <v>0</v>
      </c>
      <c r="HA97" s="11">
        <v>0</v>
      </c>
      <c r="HB97" s="11">
        <v>0</v>
      </c>
      <c r="HC97" s="11">
        <v>0</v>
      </c>
      <c r="HD97" s="11">
        <v>0</v>
      </c>
      <c r="HE97" s="11">
        <v>0</v>
      </c>
      <c r="HF97" s="11">
        <v>0</v>
      </c>
      <c r="HG97" s="11">
        <v>0</v>
      </c>
      <c r="HH97" s="11">
        <v>0</v>
      </c>
      <c r="HI97" s="11">
        <v>0</v>
      </c>
      <c r="HJ97" s="11">
        <v>0</v>
      </c>
      <c r="HK97" s="11">
        <v>0</v>
      </c>
      <c r="HL97" s="11">
        <v>0</v>
      </c>
      <c r="HM97" s="11">
        <v>0</v>
      </c>
      <c r="HN97" s="11">
        <v>0</v>
      </c>
      <c r="HO97" s="11">
        <f t="shared" si="18"/>
        <v>484</v>
      </c>
      <c r="HQ97" s="234" t="s">
        <v>25</v>
      </c>
      <c r="HR97" s="11">
        <v>15</v>
      </c>
      <c r="HS97" s="11">
        <v>316</v>
      </c>
      <c r="HT97" s="11">
        <v>14</v>
      </c>
      <c r="HU97" s="11">
        <v>0</v>
      </c>
      <c r="HV97" s="11">
        <v>2</v>
      </c>
      <c r="HW97" s="11">
        <v>81</v>
      </c>
      <c r="HX97" s="11">
        <v>127</v>
      </c>
      <c r="HY97" s="11">
        <v>14</v>
      </c>
      <c r="HZ97" s="11">
        <v>910</v>
      </c>
      <c r="IA97" s="11">
        <v>0</v>
      </c>
      <c r="IB97" s="11">
        <v>0</v>
      </c>
      <c r="IC97" s="11">
        <v>0</v>
      </c>
      <c r="ID97" s="11">
        <v>0</v>
      </c>
      <c r="IE97" s="11">
        <v>0</v>
      </c>
      <c r="IF97" s="11">
        <v>0</v>
      </c>
      <c r="IG97" s="11">
        <v>0</v>
      </c>
      <c r="IH97" s="11">
        <v>0</v>
      </c>
      <c r="II97" s="11">
        <v>0</v>
      </c>
      <c r="IJ97" s="11">
        <v>0</v>
      </c>
      <c r="IK97" s="11">
        <v>0</v>
      </c>
      <c r="IL97" s="11">
        <v>0</v>
      </c>
      <c r="IM97" s="11">
        <v>0</v>
      </c>
      <c r="IN97" s="11">
        <v>0</v>
      </c>
      <c r="IO97" s="11">
        <v>0</v>
      </c>
      <c r="IP97" s="11">
        <v>0</v>
      </c>
      <c r="IQ97" s="11">
        <f t="shared" si="19"/>
        <v>1479</v>
      </c>
      <c r="IV97" s="234" t="s">
        <v>25</v>
      </c>
      <c r="IW97" s="11">
        <v>38</v>
      </c>
      <c r="IX97" s="11">
        <v>3000</v>
      </c>
      <c r="IY97" s="11">
        <v>234</v>
      </c>
      <c r="IZ97" s="11">
        <v>9</v>
      </c>
      <c r="JA97" s="11">
        <v>62</v>
      </c>
      <c r="JB97" s="11">
        <v>219</v>
      </c>
      <c r="JC97" s="11">
        <v>2215</v>
      </c>
      <c r="JD97" s="11">
        <v>135</v>
      </c>
      <c r="JE97" s="11">
        <v>9795</v>
      </c>
      <c r="JF97" s="11">
        <v>0</v>
      </c>
      <c r="JG97" s="11">
        <v>0</v>
      </c>
      <c r="JH97" s="11">
        <v>0</v>
      </c>
      <c r="JI97" s="11">
        <v>0</v>
      </c>
      <c r="JJ97" s="11">
        <v>0</v>
      </c>
      <c r="JK97" s="11">
        <v>0</v>
      </c>
      <c r="JL97" s="11">
        <v>0</v>
      </c>
      <c r="JM97" s="11">
        <v>0</v>
      </c>
      <c r="JN97" s="11">
        <v>0</v>
      </c>
      <c r="JO97" s="11">
        <v>0</v>
      </c>
      <c r="JP97" s="11">
        <v>0</v>
      </c>
      <c r="JQ97" s="11">
        <v>0</v>
      </c>
      <c r="JR97" s="11">
        <v>0</v>
      </c>
      <c r="JS97" s="11">
        <v>0</v>
      </c>
      <c r="JT97" s="11">
        <v>0</v>
      </c>
      <c r="JU97" s="11">
        <v>0</v>
      </c>
      <c r="JV97" s="11">
        <v>0</v>
      </c>
      <c r="JW97" s="11">
        <f t="shared" si="20"/>
        <v>15707</v>
      </c>
    </row>
    <row r="98" spans="1:283" x14ac:dyDescent="0.25">
      <c r="A98" s="234" t="s">
        <v>36</v>
      </c>
      <c r="B98" s="11">
        <v>146</v>
      </c>
      <c r="C98" s="11">
        <v>0</v>
      </c>
      <c r="D98" s="11">
        <v>180</v>
      </c>
      <c r="E98" s="11">
        <v>0</v>
      </c>
      <c r="F98" s="11">
        <v>3</v>
      </c>
      <c r="G98" s="11">
        <v>145</v>
      </c>
      <c r="H98" s="11">
        <v>2</v>
      </c>
      <c r="I98" s="11">
        <v>1</v>
      </c>
      <c r="J98" s="11">
        <v>5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233">
        <f t="shared" si="12"/>
        <v>482</v>
      </c>
      <c r="AC98" s="234" t="s">
        <v>36</v>
      </c>
      <c r="AD98" s="11">
        <v>161</v>
      </c>
      <c r="AE98" s="11">
        <v>0</v>
      </c>
      <c r="AF98" s="11">
        <v>118</v>
      </c>
      <c r="AG98" s="11">
        <v>1</v>
      </c>
      <c r="AH98" s="11">
        <v>10</v>
      </c>
      <c r="AI98" s="11">
        <v>0</v>
      </c>
      <c r="AJ98" s="11">
        <v>3</v>
      </c>
      <c r="AK98" s="11">
        <v>2</v>
      </c>
      <c r="AL98" s="11">
        <v>3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0</v>
      </c>
      <c r="AZ98" s="11">
        <v>125</v>
      </c>
      <c r="BA98" s="11">
        <v>0</v>
      </c>
      <c r="BB98" s="11">
        <v>0</v>
      </c>
      <c r="BC98" s="11">
        <v>423</v>
      </c>
      <c r="BE98" s="234" t="s">
        <v>36</v>
      </c>
      <c r="BF98" s="11">
        <v>181</v>
      </c>
      <c r="BG98" s="11">
        <v>0</v>
      </c>
      <c r="BH98" s="11">
        <v>136</v>
      </c>
      <c r="BI98" s="11">
        <v>0</v>
      </c>
      <c r="BJ98" s="11">
        <v>12</v>
      </c>
      <c r="BK98" s="11">
        <v>0</v>
      </c>
      <c r="BL98" s="11">
        <v>2</v>
      </c>
      <c r="BM98" s="11">
        <v>1</v>
      </c>
      <c r="BN98" s="11">
        <v>1</v>
      </c>
      <c r="BO98" s="11">
        <v>0</v>
      </c>
      <c r="BP98" s="11">
        <v>0</v>
      </c>
      <c r="BQ98" s="11"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11">
        <v>0</v>
      </c>
      <c r="CA98" s="11">
        <v>0</v>
      </c>
      <c r="CB98" s="11">
        <v>168</v>
      </c>
      <c r="CC98" s="11">
        <v>0</v>
      </c>
      <c r="CD98" s="11">
        <v>0</v>
      </c>
      <c r="CE98" s="11">
        <f t="shared" si="13"/>
        <v>501</v>
      </c>
      <c r="CG98" s="234" t="s">
        <v>135</v>
      </c>
      <c r="CH98" s="11">
        <v>0</v>
      </c>
      <c r="CI98" s="11">
        <v>0</v>
      </c>
      <c r="CJ98" s="11">
        <v>0</v>
      </c>
      <c r="CK98" s="11">
        <v>0</v>
      </c>
      <c r="CL98" s="11">
        <v>0</v>
      </c>
      <c r="CM98" s="11">
        <v>0</v>
      </c>
      <c r="CN98" s="11">
        <v>0</v>
      </c>
      <c r="CO98" s="11">
        <v>0</v>
      </c>
      <c r="CP98" s="11">
        <v>0</v>
      </c>
      <c r="CQ98" s="11">
        <v>0</v>
      </c>
      <c r="CR98" s="11">
        <v>0</v>
      </c>
      <c r="CS98" s="11">
        <v>0</v>
      </c>
      <c r="CT98" s="11">
        <v>0</v>
      </c>
      <c r="CU98" s="11">
        <v>0</v>
      </c>
      <c r="CV98" s="11">
        <v>0</v>
      </c>
      <c r="CW98" s="11">
        <v>0</v>
      </c>
      <c r="CX98" s="11">
        <v>0</v>
      </c>
      <c r="CY98" s="11">
        <v>0</v>
      </c>
      <c r="CZ98" s="11">
        <v>0</v>
      </c>
      <c r="DA98" s="11">
        <v>0</v>
      </c>
      <c r="DB98" s="11">
        <v>2</v>
      </c>
      <c r="DC98" s="11">
        <v>0</v>
      </c>
      <c r="DD98" s="11">
        <v>0</v>
      </c>
      <c r="DE98" s="11">
        <v>0</v>
      </c>
      <c r="DF98" s="11">
        <v>0</v>
      </c>
      <c r="DG98" s="11">
        <f t="shared" si="14"/>
        <v>2</v>
      </c>
      <c r="DI98" s="234" t="s">
        <v>135</v>
      </c>
      <c r="DJ98" s="11">
        <v>0</v>
      </c>
      <c r="DK98" s="11">
        <v>0</v>
      </c>
      <c r="DL98" s="11">
        <v>0</v>
      </c>
      <c r="DM98" s="11">
        <v>0</v>
      </c>
      <c r="DN98" s="11">
        <v>0</v>
      </c>
      <c r="DO98" s="11">
        <v>0</v>
      </c>
      <c r="DP98" s="11">
        <v>0</v>
      </c>
      <c r="DQ98" s="11">
        <v>0</v>
      </c>
      <c r="DR98" s="11">
        <v>0</v>
      </c>
      <c r="DS98" s="11">
        <v>0</v>
      </c>
      <c r="DT98" s="11">
        <v>0</v>
      </c>
      <c r="DU98" s="11">
        <v>0</v>
      </c>
      <c r="DV98" s="11">
        <v>0</v>
      </c>
      <c r="DW98" s="11">
        <v>0</v>
      </c>
      <c r="DX98" s="11">
        <v>0</v>
      </c>
      <c r="DY98" s="11">
        <v>0</v>
      </c>
      <c r="DZ98" s="11">
        <v>0</v>
      </c>
      <c r="EA98" s="11">
        <v>0</v>
      </c>
      <c r="EB98" s="11">
        <v>0</v>
      </c>
      <c r="EC98" s="11">
        <v>11</v>
      </c>
      <c r="ED98" s="11">
        <v>0</v>
      </c>
      <c r="EE98" s="11">
        <v>0</v>
      </c>
      <c r="EF98" s="11">
        <v>0</v>
      </c>
      <c r="EG98" s="11">
        <v>0</v>
      </c>
      <c r="EH98" s="11">
        <v>0</v>
      </c>
      <c r="EI98" s="11">
        <f t="shared" si="15"/>
        <v>11</v>
      </c>
      <c r="EK98" s="234" t="s">
        <v>41</v>
      </c>
      <c r="EL98" s="11">
        <v>0</v>
      </c>
      <c r="EM98" s="11">
        <v>0</v>
      </c>
      <c r="EN98" s="11">
        <v>0</v>
      </c>
      <c r="EO98" s="11">
        <v>0</v>
      </c>
      <c r="EP98" s="11">
        <v>0</v>
      </c>
      <c r="EQ98" s="11">
        <v>0</v>
      </c>
      <c r="ER98" s="11">
        <v>0</v>
      </c>
      <c r="ES98" s="11">
        <v>0</v>
      </c>
      <c r="ET98" s="11">
        <v>0</v>
      </c>
      <c r="EU98" s="11">
        <v>0</v>
      </c>
      <c r="EV98" s="11">
        <v>0</v>
      </c>
      <c r="EW98" s="11">
        <v>0</v>
      </c>
      <c r="EX98" s="11">
        <v>0</v>
      </c>
      <c r="EY98" s="11">
        <v>0</v>
      </c>
      <c r="EZ98" s="11">
        <v>0</v>
      </c>
      <c r="FA98" s="11">
        <v>0</v>
      </c>
      <c r="FB98" s="11">
        <v>0</v>
      </c>
      <c r="FC98" s="11">
        <v>0</v>
      </c>
      <c r="FD98" s="11">
        <v>0</v>
      </c>
      <c r="FE98" s="11">
        <v>237</v>
      </c>
      <c r="FF98" s="11">
        <v>179</v>
      </c>
      <c r="FG98" s="11">
        <v>0</v>
      </c>
      <c r="FH98" s="11">
        <v>0</v>
      </c>
      <c r="FI98" s="11">
        <v>0</v>
      </c>
      <c r="FJ98" s="11">
        <v>0</v>
      </c>
      <c r="FK98" s="11">
        <f t="shared" si="16"/>
        <v>416</v>
      </c>
      <c r="FM98" s="234" t="s">
        <v>40</v>
      </c>
      <c r="FN98" s="11">
        <v>14</v>
      </c>
      <c r="FO98" s="11">
        <v>4</v>
      </c>
      <c r="FP98" s="11">
        <v>344</v>
      </c>
      <c r="FQ98" s="11">
        <v>0</v>
      </c>
      <c r="FR98" s="11">
        <v>0</v>
      </c>
      <c r="FS98" s="11">
        <v>0</v>
      </c>
      <c r="FT98" s="11">
        <v>1</v>
      </c>
      <c r="FU98" s="11">
        <v>0</v>
      </c>
      <c r="FV98" s="11">
        <v>0</v>
      </c>
      <c r="FW98" s="11">
        <v>0</v>
      </c>
      <c r="FX98" s="11">
        <v>0</v>
      </c>
      <c r="FY98" s="11">
        <v>0</v>
      </c>
      <c r="FZ98" s="11">
        <v>0</v>
      </c>
      <c r="GA98" s="11">
        <v>0</v>
      </c>
      <c r="GB98" s="11">
        <v>0</v>
      </c>
      <c r="GC98" s="11">
        <v>0</v>
      </c>
      <c r="GD98" s="11">
        <v>0</v>
      </c>
      <c r="GE98" s="11">
        <v>0</v>
      </c>
      <c r="GF98" s="11">
        <v>0</v>
      </c>
      <c r="GG98" s="11">
        <v>0</v>
      </c>
      <c r="GH98" s="11">
        <v>0</v>
      </c>
      <c r="GI98" s="11">
        <v>0</v>
      </c>
      <c r="GJ98" s="11">
        <v>0</v>
      </c>
      <c r="GK98" s="11">
        <v>0</v>
      </c>
      <c r="GL98" s="11">
        <v>0</v>
      </c>
      <c r="GM98" s="11">
        <f t="shared" si="17"/>
        <v>363</v>
      </c>
      <c r="GP98" s="234" t="s">
        <v>41</v>
      </c>
      <c r="GQ98" s="11">
        <v>0</v>
      </c>
      <c r="GR98" s="11">
        <v>0</v>
      </c>
      <c r="GS98" s="11">
        <v>0</v>
      </c>
      <c r="GT98" s="11">
        <v>0</v>
      </c>
      <c r="GU98" s="11">
        <v>0</v>
      </c>
      <c r="GV98" s="11">
        <v>0</v>
      </c>
      <c r="GW98" s="11">
        <v>0</v>
      </c>
      <c r="GX98" s="11">
        <v>0</v>
      </c>
      <c r="GY98" s="11">
        <v>0</v>
      </c>
      <c r="GZ98" s="11">
        <v>0</v>
      </c>
      <c r="HA98" s="11">
        <v>0</v>
      </c>
      <c r="HB98" s="11">
        <v>0</v>
      </c>
      <c r="HC98" s="11">
        <v>0</v>
      </c>
      <c r="HD98" s="11">
        <v>0</v>
      </c>
      <c r="HE98" s="11">
        <v>0</v>
      </c>
      <c r="HF98" s="11">
        <v>0</v>
      </c>
      <c r="HG98" s="11">
        <v>0</v>
      </c>
      <c r="HH98" s="11">
        <v>0</v>
      </c>
      <c r="HI98" s="11">
        <v>0</v>
      </c>
      <c r="HJ98" s="11">
        <v>278</v>
      </c>
      <c r="HK98" s="11">
        <v>183</v>
      </c>
      <c r="HL98" s="11">
        <v>0</v>
      </c>
      <c r="HM98" s="11">
        <v>0</v>
      </c>
      <c r="HN98" s="11">
        <v>0</v>
      </c>
      <c r="HO98" s="11">
        <f t="shared" si="18"/>
        <v>461</v>
      </c>
      <c r="HQ98" s="234" t="s">
        <v>135</v>
      </c>
      <c r="HR98" s="11">
        <v>0</v>
      </c>
      <c r="HS98" s="11">
        <v>0</v>
      </c>
      <c r="HT98" s="11">
        <v>0</v>
      </c>
      <c r="HU98" s="11">
        <v>0</v>
      </c>
      <c r="HV98" s="11">
        <v>0</v>
      </c>
      <c r="HW98" s="11">
        <v>0</v>
      </c>
      <c r="HX98" s="11">
        <v>0</v>
      </c>
      <c r="HY98" s="11">
        <v>0</v>
      </c>
      <c r="HZ98" s="11">
        <v>0</v>
      </c>
      <c r="IA98" s="11">
        <v>0</v>
      </c>
      <c r="IB98" s="11">
        <v>0</v>
      </c>
      <c r="IC98" s="11">
        <v>0</v>
      </c>
      <c r="ID98" s="11">
        <v>0</v>
      </c>
      <c r="IE98" s="11">
        <v>0</v>
      </c>
      <c r="IF98" s="11">
        <v>0</v>
      </c>
      <c r="IG98" s="11">
        <v>0</v>
      </c>
      <c r="IH98" s="11">
        <v>0</v>
      </c>
      <c r="II98" s="11">
        <v>0</v>
      </c>
      <c r="IJ98" s="11">
        <v>0</v>
      </c>
      <c r="IK98" s="11">
        <v>0</v>
      </c>
      <c r="IL98" s="11">
        <v>11</v>
      </c>
      <c r="IM98" s="11">
        <v>0</v>
      </c>
      <c r="IN98" s="11">
        <v>0</v>
      </c>
      <c r="IO98" s="11">
        <v>0</v>
      </c>
      <c r="IP98" s="11">
        <v>0</v>
      </c>
      <c r="IQ98" s="11">
        <f t="shared" si="19"/>
        <v>11</v>
      </c>
      <c r="IV98" s="234" t="s">
        <v>135</v>
      </c>
      <c r="IW98" s="11">
        <v>0</v>
      </c>
      <c r="IX98" s="11">
        <v>0</v>
      </c>
      <c r="IY98" s="11">
        <v>0</v>
      </c>
      <c r="IZ98" s="11">
        <v>0</v>
      </c>
      <c r="JA98" s="11">
        <v>0</v>
      </c>
      <c r="JB98" s="11">
        <v>0</v>
      </c>
      <c r="JC98" s="11">
        <v>0</v>
      </c>
      <c r="JD98" s="11">
        <v>0</v>
      </c>
      <c r="JE98" s="11">
        <v>0</v>
      </c>
      <c r="JF98" s="11">
        <v>0</v>
      </c>
      <c r="JG98" s="11">
        <v>0</v>
      </c>
      <c r="JH98" s="11">
        <v>0</v>
      </c>
      <c r="JI98" s="11">
        <v>0</v>
      </c>
      <c r="JJ98" s="11">
        <v>0</v>
      </c>
      <c r="JK98" s="11">
        <v>0</v>
      </c>
      <c r="JL98" s="11">
        <v>0</v>
      </c>
      <c r="JM98" s="11">
        <v>0</v>
      </c>
      <c r="JN98" s="11">
        <v>0</v>
      </c>
      <c r="JO98" s="11">
        <v>0</v>
      </c>
      <c r="JP98" s="11">
        <v>0</v>
      </c>
      <c r="JQ98" s="11">
        <v>0</v>
      </c>
      <c r="JR98" s="11">
        <v>80</v>
      </c>
      <c r="JS98" s="11">
        <v>0</v>
      </c>
      <c r="JT98" s="11">
        <v>0</v>
      </c>
      <c r="JU98" s="11">
        <v>0</v>
      </c>
      <c r="JV98" s="11">
        <v>0</v>
      </c>
      <c r="JW98" s="11">
        <f t="shared" si="20"/>
        <v>80</v>
      </c>
    </row>
    <row r="99" spans="1:283" x14ac:dyDescent="0.25">
      <c r="A99" s="234" t="s">
        <v>43</v>
      </c>
      <c r="B99" s="11">
        <v>20</v>
      </c>
      <c r="C99" s="11">
        <v>1</v>
      </c>
      <c r="D99" s="11">
        <v>195</v>
      </c>
      <c r="E99" s="11">
        <v>7</v>
      </c>
      <c r="F99" s="11">
        <v>35</v>
      </c>
      <c r="G99" s="11">
        <v>14</v>
      </c>
      <c r="H99" s="11">
        <v>2</v>
      </c>
      <c r="I99" s="11">
        <v>30</v>
      </c>
      <c r="J99" s="11">
        <v>56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233">
        <f t="shared" si="12"/>
        <v>360</v>
      </c>
      <c r="AC99" s="234" t="s">
        <v>43</v>
      </c>
      <c r="AD99" s="11">
        <v>11</v>
      </c>
      <c r="AE99" s="11">
        <v>2</v>
      </c>
      <c r="AF99" s="11">
        <v>172</v>
      </c>
      <c r="AG99" s="11">
        <v>6</v>
      </c>
      <c r="AH99" s="11">
        <v>26</v>
      </c>
      <c r="AI99" s="11">
        <v>31</v>
      </c>
      <c r="AJ99" s="11">
        <v>1</v>
      </c>
      <c r="AK99" s="11">
        <v>20</v>
      </c>
      <c r="AL99" s="11">
        <v>33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302</v>
      </c>
      <c r="BE99" s="234" t="s">
        <v>43</v>
      </c>
      <c r="BF99" s="11">
        <v>20</v>
      </c>
      <c r="BG99" s="11">
        <v>4</v>
      </c>
      <c r="BH99" s="11">
        <v>194</v>
      </c>
      <c r="BI99" s="11">
        <v>11</v>
      </c>
      <c r="BJ99" s="11">
        <v>26</v>
      </c>
      <c r="BK99" s="11">
        <v>21</v>
      </c>
      <c r="BL99" s="11">
        <v>4</v>
      </c>
      <c r="BM99" s="11">
        <v>29</v>
      </c>
      <c r="BN99" s="11">
        <v>50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v>0</v>
      </c>
      <c r="BZ99" s="11">
        <v>0</v>
      </c>
      <c r="CA99" s="11">
        <v>0</v>
      </c>
      <c r="CB99" s="11">
        <v>0</v>
      </c>
      <c r="CC99" s="11">
        <v>0</v>
      </c>
      <c r="CD99" s="11">
        <v>0</v>
      </c>
      <c r="CE99" s="11">
        <f t="shared" si="13"/>
        <v>359</v>
      </c>
      <c r="CG99" s="234" t="s">
        <v>36</v>
      </c>
      <c r="CH99" s="11">
        <v>159</v>
      </c>
      <c r="CI99" s="11">
        <v>1</v>
      </c>
      <c r="CJ99" s="11">
        <v>204</v>
      </c>
      <c r="CK99" s="11">
        <v>0</v>
      </c>
      <c r="CL99" s="11">
        <v>8</v>
      </c>
      <c r="CM99" s="11">
        <v>0</v>
      </c>
      <c r="CN99" s="11">
        <v>7</v>
      </c>
      <c r="CO99" s="11">
        <v>5</v>
      </c>
      <c r="CP99" s="11">
        <v>8</v>
      </c>
      <c r="CQ99" s="11">
        <v>0</v>
      </c>
      <c r="CR99" s="11">
        <v>0</v>
      </c>
      <c r="CS99" s="11">
        <v>0</v>
      </c>
      <c r="CT99" s="11">
        <v>0</v>
      </c>
      <c r="CU99" s="11">
        <v>0</v>
      </c>
      <c r="CV99" s="11">
        <v>0</v>
      </c>
      <c r="CW99" s="11">
        <v>0</v>
      </c>
      <c r="CX99" s="11">
        <v>0</v>
      </c>
      <c r="CY99" s="11">
        <v>0</v>
      </c>
      <c r="CZ99" s="11">
        <v>0</v>
      </c>
      <c r="DA99" s="11">
        <v>0</v>
      </c>
      <c r="DB99" s="11">
        <v>0</v>
      </c>
      <c r="DC99" s="11">
        <v>0</v>
      </c>
      <c r="DD99" s="11">
        <v>164</v>
      </c>
      <c r="DE99" s="11">
        <v>0</v>
      </c>
      <c r="DF99" s="11">
        <v>0</v>
      </c>
      <c r="DG99" s="11">
        <f t="shared" si="14"/>
        <v>556</v>
      </c>
      <c r="DI99" s="234" t="s">
        <v>36</v>
      </c>
      <c r="DJ99" s="11">
        <v>153</v>
      </c>
      <c r="DK99" s="11">
        <v>0</v>
      </c>
      <c r="DL99" s="11">
        <v>200</v>
      </c>
      <c r="DM99" s="11">
        <v>0</v>
      </c>
      <c r="DN99" s="11">
        <v>1</v>
      </c>
      <c r="DO99" s="11">
        <v>0</v>
      </c>
      <c r="DP99" s="11">
        <v>15</v>
      </c>
      <c r="DQ99" s="11">
        <v>4</v>
      </c>
      <c r="DR99" s="11">
        <v>3</v>
      </c>
      <c r="DS99" s="11">
        <v>0</v>
      </c>
      <c r="DT99" s="11">
        <v>0</v>
      </c>
      <c r="DU99" s="11">
        <v>0</v>
      </c>
      <c r="DV99" s="11">
        <v>0</v>
      </c>
      <c r="DW99" s="11">
        <v>0</v>
      </c>
      <c r="DX99" s="11">
        <v>0</v>
      </c>
      <c r="DY99" s="11">
        <v>0</v>
      </c>
      <c r="DZ99" s="11">
        <v>0</v>
      </c>
      <c r="EA99" s="11">
        <v>0</v>
      </c>
      <c r="EB99" s="11">
        <v>0</v>
      </c>
      <c r="EC99" s="11">
        <v>0</v>
      </c>
      <c r="ED99" s="11">
        <v>0</v>
      </c>
      <c r="EE99" s="11">
        <v>126</v>
      </c>
      <c r="EF99" s="11">
        <v>0</v>
      </c>
      <c r="EG99" s="11">
        <v>0</v>
      </c>
      <c r="EH99" s="11">
        <v>0</v>
      </c>
      <c r="EI99" s="11">
        <f t="shared" si="15"/>
        <v>502</v>
      </c>
      <c r="EK99" s="234" t="s">
        <v>40</v>
      </c>
      <c r="EL99" s="11">
        <v>38</v>
      </c>
      <c r="EM99" s="11">
        <v>12</v>
      </c>
      <c r="EN99" s="11">
        <v>358</v>
      </c>
      <c r="EO99" s="11">
        <v>0</v>
      </c>
      <c r="EP99" s="11">
        <v>0</v>
      </c>
      <c r="EQ99" s="11">
        <v>0</v>
      </c>
      <c r="ER99" s="11">
        <v>1</v>
      </c>
      <c r="ES99" s="11">
        <v>1</v>
      </c>
      <c r="ET99" s="11">
        <v>0</v>
      </c>
      <c r="EU99" s="11">
        <v>0</v>
      </c>
      <c r="EV99" s="11">
        <v>0</v>
      </c>
      <c r="EW99" s="11">
        <v>0</v>
      </c>
      <c r="EX99" s="11">
        <v>0</v>
      </c>
      <c r="EY99" s="11">
        <v>0</v>
      </c>
      <c r="EZ99" s="11">
        <v>0</v>
      </c>
      <c r="FA99" s="11">
        <v>0</v>
      </c>
      <c r="FB99" s="11">
        <v>0</v>
      </c>
      <c r="FC99" s="11">
        <v>0</v>
      </c>
      <c r="FD99" s="11">
        <v>0</v>
      </c>
      <c r="FE99" s="11">
        <v>0</v>
      </c>
      <c r="FF99" s="11">
        <v>0</v>
      </c>
      <c r="FG99" s="11">
        <v>0</v>
      </c>
      <c r="FH99" s="11">
        <v>0</v>
      </c>
      <c r="FI99" s="11">
        <v>0</v>
      </c>
      <c r="FJ99" s="11">
        <v>0</v>
      </c>
      <c r="FK99" s="11">
        <f t="shared" si="16"/>
        <v>410</v>
      </c>
      <c r="FM99" s="234" t="s">
        <v>45</v>
      </c>
      <c r="FN99" s="11">
        <v>0</v>
      </c>
      <c r="FO99" s="11">
        <v>0</v>
      </c>
      <c r="FP99" s="11">
        <v>0</v>
      </c>
      <c r="FQ99" s="11">
        <v>0</v>
      </c>
      <c r="FR99" s="11">
        <v>0</v>
      </c>
      <c r="FS99" s="11">
        <v>0</v>
      </c>
      <c r="FT99" s="11">
        <v>0</v>
      </c>
      <c r="FU99" s="11">
        <v>0</v>
      </c>
      <c r="FV99" s="11">
        <v>0</v>
      </c>
      <c r="FW99" s="11">
        <v>0</v>
      </c>
      <c r="FX99" s="11">
        <v>0</v>
      </c>
      <c r="FY99" s="11">
        <v>0</v>
      </c>
      <c r="FZ99" s="11">
        <v>0</v>
      </c>
      <c r="GA99" s="11">
        <v>0</v>
      </c>
      <c r="GB99" s="11">
        <v>0</v>
      </c>
      <c r="GC99" s="11">
        <v>0</v>
      </c>
      <c r="GD99" s="11">
        <v>0</v>
      </c>
      <c r="GE99" s="11">
        <v>0</v>
      </c>
      <c r="GF99" s="11">
        <v>0</v>
      </c>
      <c r="GG99" s="11">
        <v>0</v>
      </c>
      <c r="GH99" s="11">
        <v>0</v>
      </c>
      <c r="GI99" s="11">
        <v>355</v>
      </c>
      <c r="GJ99" s="11">
        <v>0</v>
      </c>
      <c r="GK99" s="11">
        <v>0</v>
      </c>
      <c r="GL99" s="11">
        <v>0</v>
      </c>
      <c r="GM99" s="11">
        <f t="shared" si="17"/>
        <v>355</v>
      </c>
      <c r="GP99" s="234" t="s">
        <v>45</v>
      </c>
      <c r="GQ99" s="11">
        <v>0</v>
      </c>
      <c r="GR99" s="11">
        <v>0</v>
      </c>
      <c r="GS99" s="11">
        <v>0</v>
      </c>
      <c r="GT99" s="11">
        <v>0</v>
      </c>
      <c r="GU99" s="11">
        <v>0</v>
      </c>
      <c r="GV99" s="11">
        <v>0</v>
      </c>
      <c r="GW99" s="11">
        <v>0</v>
      </c>
      <c r="GX99" s="11">
        <v>0</v>
      </c>
      <c r="GY99" s="11">
        <v>0</v>
      </c>
      <c r="GZ99" s="11">
        <v>0</v>
      </c>
      <c r="HA99" s="11">
        <v>0</v>
      </c>
      <c r="HB99" s="11">
        <v>0</v>
      </c>
      <c r="HC99" s="11">
        <v>0</v>
      </c>
      <c r="HD99" s="11">
        <v>0</v>
      </c>
      <c r="HE99" s="11">
        <v>0</v>
      </c>
      <c r="HF99" s="11">
        <v>1</v>
      </c>
      <c r="HG99" s="11">
        <v>0</v>
      </c>
      <c r="HH99" s="11">
        <v>0</v>
      </c>
      <c r="HI99" s="11">
        <v>0</v>
      </c>
      <c r="HJ99" s="11">
        <v>0</v>
      </c>
      <c r="HK99" s="11">
        <v>420</v>
      </c>
      <c r="HL99" s="11">
        <v>0</v>
      </c>
      <c r="HM99" s="11">
        <v>0</v>
      </c>
      <c r="HN99" s="11">
        <v>0</v>
      </c>
      <c r="HO99" s="11">
        <f t="shared" si="18"/>
        <v>421</v>
      </c>
      <c r="HQ99" s="234" t="s">
        <v>36</v>
      </c>
      <c r="HR99" s="11">
        <v>103</v>
      </c>
      <c r="HS99" s="11">
        <v>6</v>
      </c>
      <c r="HT99" s="11">
        <v>184</v>
      </c>
      <c r="HU99" s="11">
        <v>0</v>
      </c>
      <c r="HV99" s="11">
        <v>0</v>
      </c>
      <c r="HW99" s="11">
        <v>0</v>
      </c>
      <c r="HX99" s="11">
        <v>10</v>
      </c>
      <c r="HY99" s="11">
        <v>20</v>
      </c>
      <c r="HZ99" s="11">
        <v>4</v>
      </c>
      <c r="IA99" s="11">
        <v>0</v>
      </c>
      <c r="IB99" s="11">
        <v>0</v>
      </c>
      <c r="IC99" s="11">
        <v>0</v>
      </c>
      <c r="ID99" s="11">
        <v>0</v>
      </c>
      <c r="IE99" s="11">
        <v>0</v>
      </c>
      <c r="IF99" s="11">
        <v>0</v>
      </c>
      <c r="IG99" s="11">
        <v>0</v>
      </c>
      <c r="IH99" s="11">
        <v>0</v>
      </c>
      <c r="II99" s="11">
        <v>0</v>
      </c>
      <c r="IJ99" s="11">
        <v>0</v>
      </c>
      <c r="IK99" s="11">
        <v>0</v>
      </c>
      <c r="IL99" s="11">
        <v>0</v>
      </c>
      <c r="IM99" s="11">
        <v>0</v>
      </c>
      <c r="IN99" s="11">
        <v>143</v>
      </c>
      <c r="IO99" s="11">
        <v>0</v>
      </c>
      <c r="IP99" s="11">
        <v>0</v>
      </c>
      <c r="IQ99" s="11">
        <f t="shared" si="19"/>
        <v>470</v>
      </c>
      <c r="IV99" s="234" t="s">
        <v>36</v>
      </c>
      <c r="IW99" s="11">
        <v>1314</v>
      </c>
      <c r="IX99" s="11">
        <v>17</v>
      </c>
      <c r="IY99" s="11">
        <v>1874</v>
      </c>
      <c r="IZ99" s="11">
        <v>1</v>
      </c>
      <c r="JA99" s="11">
        <v>41</v>
      </c>
      <c r="JB99" s="11">
        <v>145</v>
      </c>
      <c r="JC99" s="11">
        <v>94</v>
      </c>
      <c r="JD99" s="11">
        <v>64</v>
      </c>
      <c r="JE99" s="11">
        <v>39</v>
      </c>
      <c r="JF99" s="11">
        <v>140</v>
      </c>
      <c r="JG99" s="11">
        <v>0</v>
      </c>
      <c r="JH99" s="11">
        <v>0</v>
      </c>
      <c r="JI99" s="11">
        <v>0</v>
      </c>
      <c r="JJ99" s="11">
        <v>0</v>
      </c>
      <c r="JK99" s="11">
        <v>0</v>
      </c>
      <c r="JL99" s="11">
        <v>0</v>
      </c>
      <c r="JM99" s="11">
        <v>0</v>
      </c>
      <c r="JN99" s="11">
        <v>0</v>
      </c>
      <c r="JO99" s="11">
        <v>0</v>
      </c>
      <c r="JP99" s="11">
        <v>0</v>
      </c>
      <c r="JQ99" s="11">
        <v>0</v>
      </c>
      <c r="JR99" s="11">
        <v>0</v>
      </c>
      <c r="JS99" s="11">
        <v>0</v>
      </c>
      <c r="JT99" s="11">
        <v>1247</v>
      </c>
      <c r="JU99" s="11">
        <v>0</v>
      </c>
      <c r="JV99" s="11">
        <v>0</v>
      </c>
      <c r="JW99" s="11">
        <f t="shared" si="20"/>
        <v>4976</v>
      </c>
    </row>
    <row r="100" spans="1:283" x14ac:dyDescent="0.25">
      <c r="A100" s="234" t="s">
        <v>9</v>
      </c>
      <c r="B100" s="11">
        <v>8</v>
      </c>
      <c r="C100" s="11">
        <v>668</v>
      </c>
      <c r="D100" s="11">
        <v>78</v>
      </c>
      <c r="E100" s="11">
        <v>219</v>
      </c>
      <c r="F100" s="11">
        <v>402</v>
      </c>
      <c r="G100" s="11">
        <v>598</v>
      </c>
      <c r="H100" s="11">
        <v>60</v>
      </c>
      <c r="I100" s="11">
        <v>554</v>
      </c>
      <c r="J100" s="11">
        <v>1152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233">
        <f t="shared" si="12"/>
        <v>3739</v>
      </c>
      <c r="AC100" s="234" t="s">
        <v>9</v>
      </c>
      <c r="AD100" s="11">
        <v>5</v>
      </c>
      <c r="AE100" s="11">
        <v>663</v>
      </c>
      <c r="AF100" s="11">
        <v>95</v>
      </c>
      <c r="AG100" s="11">
        <v>212</v>
      </c>
      <c r="AH100" s="11">
        <v>384</v>
      </c>
      <c r="AI100" s="11">
        <v>522</v>
      </c>
      <c r="AJ100" s="11">
        <v>97</v>
      </c>
      <c r="AK100" s="11">
        <v>499</v>
      </c>
      <c r="AL100" s="11">
        <v>1183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v>3660</v>
      </c>
      <c r="BE100" s="234" t="s">
        <v>9</v>
      </c>
      <c r="BF100" s="11">
        <v>17</v>
      </c>
      <c r="BG100" s="11">
        <v>801</v>
      </c>
      <c r="BH100" s="11">
        <v>145</v>
      </c>
      <c r="BI100" s="11">
        <v>236</v>
      </c>
      <c r="BJ100" s="11">
        <v>398</v>
      </c>
      <c r="BK100" s="11">
        <v>689</v>
      </c>
      <c r="BL100" s="11">
        <v>83</v>
      </c>
      <c r="BM100" s="11">
        <v>594</v>
      </c>
      <c r="BN100" s="11">
        <v>1279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0</v>
      </c>
      <c r="CA100" s="11">
        <v>0</v>
      </c>
      <c r="CB100" s="11">
        <v>0</v>
      </c>
      <c r="CC100" s="11">
        <v>0</v>
      </c>
      <c r="CD100" s="11">
        <v>0</v>
      </c>
      <c r="CE100" s="11">
        <f t="shared" si="13"/>
        <v>4242</v>
      </c>
      <c r="CG100" s="234" t="s">
        <v>43</v>
      </c>
      <c r="CH100" s="11">
        <v>18</v>
      </c>
      <c r="CI100" s="11">
        <v>1</v>
      </c>
      <c r="CJ100" s="11">
        <v>200</v>
      </c>
      <c r="CK100" s="11">
        <v>9</v>
      </c>
      <c r="CL100" s="11">
        <v>21</v>
      </c>
      <c r="CM100" s="11">
        <v>28</v>
      </c>
      <c r="CN100" s="11">
        <v>2</v>
      </c>
      <c r="CO100" s="11">
        <v>38</v>
      </c>
      <c r="CP100" s="11">
        <v>61</v>
      </c>
      <c r="CQ100" s="11">
        <v>0</v>
      </c>
      <c r="CR100" s="11">
        <v>0</v>
      </c>
      <c r="CS100" s="11">
        <v>0</v>
      </c>
      <c r="CT100" s="11">
        <v>0</v>
      </c>
      <c r="CU100" s="11">
        <v>0</v>
      </c>
      <c r="CV100" s="11">
        <v>0</v>
      </c>
      <c r="CW100" s="11">
        <v>0</v>
      </c>
      <c r="CX100" s="11">
        <v>0</v>
      </c>
      <c r="CY100" s="11">
        <v>0</v>
      </c>
      <c r="CZ100" s="11">
        <v>0</v>
      </c>
      <c r="DA100" s="11">
        <v>0</v>
      </c>
      <c r="DB100" s="11">
        <v>0</v>
      </c>
      <c r="DC100" s="11">
        <v>0</v>
      </c>
      <c r="DD100" s="11">
        <v>0</v>
      </c>
      <c r="DE100" s="11">
        <v>0</v>
      </c>
      <c r="DF100" s="11">
        <v>0</v>
      </c>
      <c r="DG100" s="11">
        <f t="shared" si="14"/>
        <v>378</v>
      </c>
      <c r="DI100" s="234" t="s">
        <v>43</v>
      </c>
      <c r="DJ100" s="11">
        <v>15</v>
      </c>
      <c r="DK100" s="11">
        <v>2</v>
      </c>
      <c r="DL100" s="11">
        <v>215</v>
      </c>
      <c r="DM100" s="11">
        <v>8</v>
      </c>
      <c r="DN100" s="11">
        <v>18</v>
      </c>
      <c r="DO100" s="11">
        <v>31</v>
      </c>
      <c r="DP100" s="11">
        <v>4</v>
      </c>
      <c r="DQ100" s="11">
        <v>27</v>
      </c>
      <c r="DR100" s="11">
        <v>59</v>
      </c>
      <c r="DS100" s="11">
        <v>0</v>
      </c>
      <c r="DT100" s="11">
        <v>0</v>
      </c>
      <c r="DU100" s="11">
        <v>0</v>
      </c>
      <c r="DV100" s="11">
        <v>0</v>
      </c>
      <c r="DW100" s="11">
        <v>0</v>
      </c>
      <c r="DX100" s="11">
        <v>0</v>
      </c>
      <c r="DY100" s="11">
        <v>0</v>
      </c>
      <c r="DZ100" s="11">
        <v>0</v>
      </c>
      <c r="EA100" s="11">
        <v>0</v>
      </c>
      <c r="EB100" s="11">
        <v>0</v>
      </c>
      <c r="EC100" s="11">
        <v>0</v>
      </c>
      <c r="ED100" s="11">
        <v>0</v>
      </c>
      <c r="EE100" s="11">
        <v>0</v>
      </c>
      <c r="EF100" s="11">
        <v>0</v>
      </c>
      <c r="EG100" s="11">
        <v>3</v>
      </c>
      <c r="EH100" s="11">
        <v>0</v>
      </c>
      <c r="EI100" s="11">
        <f t="shared" si="15"/>
        <v>382</v>
      </c>
      <c r="EK100" s="234" t="s">
        <v>19</v>
      </c>
      <c r="EL100" s="11">
        <v>10</v>
      </c>
      <c r="EM100" s="11">
        <v>1</v>
      </c>
      <c r="EN100" s="11">
        <v>342</v>
      </c>
      <c r="EO100" s="11">
        <v>0</v>
      </c>
      <c r="EP100" s="11">
        <v>0</v>
      </c>
      <c r="EQ100" s="11">
        <v>0</v>
      </c>
      <c r="ER100" s="11">
        <v>2</v>
      </c>
      <c r="ES100" s="11">
        <v>1</v>
      </c>
      <c r="ET100" s="11">
        <v>0</v>
      </c>
      <c r="EU100" s="11">
        <v>0</v>
      </c>
      <c r="EV100" s="11">
        <v>0</v>
      </c>
      <c r="EW100" s="11">
        <v>0</v>
      </c>
      <c r="EX100" s="11">
        <v>0</v>
      </c>
      <c r="EY100" s="11">
        <v>0</v>
      </c>
      <c r="EZ100" s="11">
        <v>0</v>
      </c>
      <c r="FA100" s="11">
        <v>0</v>
      </c>
      <c r="FB100" s="11">
        <v>0</v>
      </c>
      <c r="FC100" s="11">
        <v>0</v>
      </c>
      <c r="FD100" s="11">
        <v>0</v>
      </c>
      <c r="FE100" s="11">
        <v>0</v>
      </c>
      <c r="FF100" s="11">
        <v>0</v>
      </c>
      <c r="FG100" s="11">
        <v>0</v>
      </c>
      <c r="FH100" s="11">
        <v>0</v>
      </c>
      <c r="FI100" s="11">
        <v>0</v>
      </c>
      <c r="FJ100" s="11">
        <v>0</v>
      </c>
      <c r="FK100" s="11">
        <f t="shared" si="16"/>
        <v>356</v>
      </c>
      <c r="FM100" s="234" t="s">
        <v>39</v>
      </c>
      <c r="FN100" s="11">
        <v>10</v>
      </c>
      <c r="FO100" s="11">
        <v>0</v>
      </c>
      <c r="FP100" s="11">
        <v>46</v>
      </c>
      <c r="FQ100" s="11">
        <v>0</v>
      </c>
      <c r="FR100" s="11">
        <v>0</v>
      </c>
      <c r="FS100" s="11">
        <v>0</v>
      </c>
      <c r="FT100" s="11">
        <v>0</v>
      </c>
      <c r="FU100" s="11">
        <v>0</v>
      </c>
      <c r="FV100" s="11">
        <v>0</v>
      </c>
      <c r="FW100" s="11">
        <v>0</v>
      </c>
      <c r="FX100" s="11">
        <v>0</v>
      </c>
      <c r="FY100" s="11">
        <v>0</v>
      </c>
      <c r="FZ100" s="11">
        <v>0</v>
      </c>
      <c r="GA100" s="11">
        <v>1</v>
      </c>
      <c r="GB100" s="11">
        <v>0</v>
      </c>
      <c r="GC100" s="11">
        <v>0</v>
      </c>
      <c r="GD100" s="11">
        <v>0</v>
      </c>
      <c r="GE100" s="11">
        <v>0</v>
      </c>
      <c r="GF100" s="11">
        <v>0</v>
      </c>
      <c r="GG100" s="11">
        <v>0</v>
      </c>
      <c r="GH100" s="11">
        <v>0</v>
      </c>
      <c r="GI100" s="11">
        <v>0</v>
      </c>
      <c r="GJ100" s="11">
        <v>59</v>
      </c>
      <c r="GK100" s="11">
        <v>0</v>
      </c>
      <c r="GL100" s="11">
        <v>219</v>
      </c>
      <c r="GM100" s="11">
        <f t="shared" si="17"/>
        <v>335</v>
      </c>
      <c r="GP100" s="234" t="s">
        <v>23</v>
      </c>
      <c r="GQ100" s="11">
        <v>81</v>
      </c>
      <c r="GR100" s="11">
        <v>3</v>
      </c>
      <c r="GS100" s="11">
        <v>193</v>
      </c>
      <c r="GT100" s="11">
        <v>0</v>
      </c>
      <c r="GU100" s="11">
        <v>10</v>
      </c>
      <c r="GV100" s="11">
        <v>64</v>
      </c>
      <c r="GW100" s="11">
        <v>24</v>
      </c>
      <c r="GX100" s="11">
        <v>30</v>
      </c>
      <c r="GY100" s="11">
        <v>4</v>
      </c>
      <c r="GZ100" s="11">
        <v>0</v>
      </c>
      <c r="HA100" s="11">
        <v>0</v>
      </c>
      <c r="HB100" s="11">
        <v>0</v>
      </c>
      <c r="HC100" s="11">
        <v>0</v>
      </c>
      <c r="HD100" s="11">
        <v>0</v>
      </c>
      <c r="HE100" s="11">
        <v>0</v>
      </c>
      <c r="HF100" s="11">
        <v>0</v>
      </c>
      <c r="HG100" s="11">
        <v>0</v>
      </c>
      <c r="HH100" s="11">
        <v>0</v>
      </c>
      <c r="HI100" s="11">
        <v>0</v>
      </c>
      <c r="HJ100" s="11">
        <v>0</v>
      </c>
      <c r="HK100" s="11">
        <v>0</v>
      </c>
      <c r="HL100" s="11">
        <v>0</v>
      </c>
      <c r="HM100" s="11">
        <v>0</v>
      </c>
      <c r="HN100" s="11">
        <v>0</v>
      </c>
      <c r="HO100" s="11">
        <f t="shared" si="18"/>
        <v>409</v>
      </c>
      <c r="HQ100" s="234" t="s">
        <v>43</v>
      </c>
      <c r="HR100" s="11">
        <v>8</v>
      </c>
      <c r="HS100" s="11">
        <v>5</v>
      </c>
      <c r="HT100" s="11">
        <v>165</v>
      </c>
      <c r="HU100" s="11">
        <v>11</v>
      </c>
      <c r="HV100" s="11">
        <v>32</v>
      </c>
      <c r="HW100" s="11">
        <v>29</v>
      </c>
      <c r="HX100" s="11">
        <v>0</v>
      </c>
      <c r="HY100" s="11">
        <v>51</v>
      </c>
      <c r="HZ100" s="11">
        <v>49</v>
      </c>
      <c r="IA100" s="11">
        <v>0</v>
      </c>
      <c r="IB100" s="11">
        <v>0</v>
      </c>
      <c r="IC100" s="11">
        <v>0</v>
      </c>
      <c r="ID100" s="11">
        <v>0</v>
      </c>
      <c r="IE100" s="11">
        <v>0</v>
      </c>
      <c r="IF100" s="11">
        <v>0</v>
      </c>
      <c r="IG100" s="11">
        <v>0</v>
      </c>
      <c r="IH100" s="11">
        <v>0</v>
      </c>
      <c r="II100" s="11">
        <v>0</v>
      </c>
      <c r="IJ100" s="11">
        <v>0</v>
      </c>
      <c r="IK100" s="11">
        <v>0</v>
      </c>
      <c r="IL100" s="11">
        <v>0</v>
      </c>
      <c r="IM100" s="11">
        <v>0</v>
      </c>
      <c r="IN100" s="11">
        <v>0</v>
      </c>
      <c r="IO100" s="11">
        <v>0</v>
      </c>
      <c r="IP100" s="11">
        <v>0</v>
      </c>
      <c r="IQ100" s="11">
        <f t="shared" si="19"/>
        <v>350</v>
      </c>
      <c r="IV100" s="234" t="s">
        <v>43</v>
      </c>
      <c r="IW100" s="11">
        <v>138</v>
      </c>
      <c r="IX100" s="11">
        <v>31</v>
      </c>
      <c r="IY100" s="11">
        <v>1930</v>
      </c>
      <c r="IZ100" s="11">
        <v>87</v>
      </c>
      <c r="JA100" s="11">
        <v>280</v>
      </c>
      <c r="JB100" s="11">
        <v>219</v>
      </c>
      <c r="JC100" s="11">
        <v>14</v>
      </c>
      <c r="JD100" s="11">
        <v>294</v>
      </c>
      <c r="JE100" s="11">
        <v>518</v>
      </c>
      <c r="JF100" s="11">
        <v>35</v>
      </c>
      <c r="JG100" s="11">
        <v>0</v>
      </c>
      <c r="JH100" s="11">
        <v>0</v>
      </c>
      <c r="JI100" s="11">
        <v>0</v>
      </c>
      <c r="JJ100" s="11">
        <v>0</v>
      </c>
      <c r="JK100" s="11">
        <v>0</v>
      </c>
      <c r="JL100" s="11">
        <v>0</v>
      </c>
      <c r="JM100" s="11">
        <v>0</v>
      </c>
      <c r="JN100" s="11">
        <v>0</v>
      </c>
      <c r="JO100" s="11">
        <v>0</v>
      </c>
      <c r="JP100" s="11">
        <v>0</v>
      </c>
      <c r="JQ100" s="11">
        <v>0</v>
      </c>
      <c r="JR100" s="11">
        <v>0</v>
      </c>
      <c r="JS100" s="11">
        <v>0</v>
      </c>
      <c r="JT100" s="11">
        <v>0</v>
      </c>
      <c r="JU100" s="11">
        <v>0</v>
      </c>
      <c r="JV100" s="11">
        <v>0</v>
      </c>
      <c r="JW100" s="11">
        <f t="shared" si="20"/>
        <v>3546</v>
      </c>
    </row>
    <row r="101" spans="1:283" x14ac:dyDescent="0.25">
      <c r="A101" s="234" t="s">
        <v>44</v>
      </c>
      <c r="B101" s="11">
        <v>0</v>
      </c>
      <c r="C101" s="11">
        <v>11</v>
      </c>
      <c r="D101" s="11">
        <v>26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233">
        <f t="shared" si="12"/>
        <v>37</v>
      </c>
      <c r="AC101" s="234" t="s">
        <v>44</v>
      </c>
      <c r="AD101" s="11">
        <v>2</v>
      </c>
      <c r="AE101" s="11">
        <v>3</v>
      </c>
      <c r="AF101" s="11">
        <v>25</v>
      </c>
      <c r="AG101" s="11">
        <v>0</v>
      </c>
      <c r="AH101" s="11">
        <v>0</v>
      </c>
      <c r="AI101" s="11">
        <v>0</v>
      </c>
      <c r="AJ101" s="11">
        <v>1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31</v>
      </c>
      <c r="BE101" s="234" t="s">
        <v>44</v>
      </c>
      <c r="BF101" s="11">
        <v>0</v>
      </c>
      <c r="BG101" s="11">
        <v>7</v>
      </c>
      <c r="BH101" s="11">
        <v>23</v>
      </c>
      <c r="BI101" s="11">
        <v>0</v>
      </c>
      <c r="BJ101" s="11">
        <v>0</v>
      </c>
      <c r="BK101" s="11">
        <v>0</v>
      </c>
      <c r="BL101" s="11">
        <v>0</v>
      </c>
      <c r="BM101" s="11">
        <v>0</v>
      </c>
      <c r="BN101" s="11">
        <v>0</v>
      </c>
      <c r="BO101" s="11">
        <v>0</v>
      </c>
      <c r="BP101" s="11">
        <v>0</v>
      </c>
      <c r="BQ101" s="11">
        <v>0</v>
      </c>
      <c r="BR101" s="11">
        <v>0</v>
      </c>
      <c r="BS101" s="11">
        <v>0</v>
      </c>
      <c r="BT101" s="11">
        <v>0</v>
      </c>
      <c r="BU101" s="11">
        <v>0</v>
      </c>
      <c r="BV101" s="11">
        <v>0</v>
      </c>
      <c r="BW101" s="11">
        <v>0</v>
      </c>
      <c r="BX101" s="11">
        <v>0</v>
      </c>
      <c r="BY101" s="11">
        <v>0</v>
      </c>
      <c r="BZ101" s="11">
        <v>0</v>
      </c>
      <c r="CA101" s="11">
        <v>0</v>
      </c>
      <c r="CB101" s="11">
        <v>0</v>
      </c>
      <c r="CC101" s="11">
        <v>0</v>
      </c>
      <c r="CD101" s="11">
        <v>0</v>
      </c>
      <c r="CE101" s="11">
        <f t="shared" si="13"/>
        <v>30</v>
      </c>
      <c r="CG101" s="234" t="s">
        <v>9</v>
      </c>
      <c r="CH101" s="11">
        <v>15</v>
      </c>
      <c r="CI101" s="11">
        <v>715</v>
      </c>
      <c r="CJ101" s="11">
        <v>148</v>
      </c>
      <c r="CK101" s="11">
        <v>278</v>
      </c>
      <c r="CL101" s="11">
        <v>417</v>
      </c>
      <c r="CM101" s="11">
        <v>549</v>
      </c>
      <c r="CN101" s="11">
        <v>104</v>
      </c>
      <c r="CO101" s="11">
        <v>510</v>
      </c>
      <c r="CP101" s="11">
        <v>1183</v>
      </c>
      <c r="CQ101" s="11">
        <v>0</v>
      </c>
      <c r="CR101" s="11">
        <v>0</v>
      </c>
      <c r="CS101" s="11">
        <v>0</v>
      </c>
      <c r="CT101" s="11">
        <v>0</v>
      </c>
      <c r="CU101" s="11">
        <v>0</v>
      </c>
      <c r="CV101" s="11">
        <v>0</v>
      </c>
      <c r="CW101" s="11">
        <v>0</v>
      </c>
      <c r="CX101" s="11">
        <v>0</v>
      </c>
      <c r="CY101" s="11">
        <v>0</v>
      </c>
      <c r="CZ101" s="11">
        <v>0</v>
      </c>
      <c r="DA101" s="11">
        <v>0</v>
      </c>
      <c r="DB101" s="11">
        <v>0</v>
      </c>
      <c r="DC101" s="11">
        <v>0</v>
      </c>
      <c r="DD101" s="11">
        <v>0</v>
      </c>
      <c r="DE101" s="11">
        <v>0</v>
      </c>
      <c r="DF101" s="11">
        <v>0</v>
      </c>
      <c r="DG101" s="11">
        <f t="shared" si="14"/>
        <v>3919</v>
      </c>
      <c r="DI101" s="234" t="s">
        <v>9</v>
      </c>
      <c r="DJ101" s="11">
        <v>10</v>
      </c>
      <c r="DK101" s="11">
        <v>612</v>
      </c>
      <c r="DL101" s="11">
        <v>195</v>
      </c>
      <c r="DM101" s="11">
        <v>259</v>
      </c>
      <c r="DN101" s="11">
        <v>365</v>
      </c>
      <c r="DO101" s="11">
        <v>553</v>
      </c>
      <c r="DP101" s="11">
        <v>137</v>
      </c>
      <c r="DQ101" s="11">
        <v>501</v>
      </c>
      <c r="DR101" s="11">
        <v>1106</v>
      </c>
      <c r="DS101" s="11">
        <v>0</v>
      </c>
      <c r="DT101" s="11">
        <v>0</v>
      </c>
      <c r="DU101" s="11">
        <v>0</v>
      </c>
      <c r="DV101" s="11">
        <v>0</v>
      </c>
      <c r="DW101" s="11">
        <v>0</v>
      </c>
      <c r="DX101" s="11">
        <v>0</v>
      </c>
      <c r="DY101" s="11">
        <v>0</v>
      </c>
      <c r="DZ101" s="11">
        <v>0</v>
      </c>
      <c r="EA101" s="11">
        <v>0</v>
      </c>
      <c r="EB101" s="11">
        <v>0</v>
      </c>
      <c r="EC101" s="11">
        <v>0</v>
      </c>
      <c r="ED101" s="11">
        <v>0</v>
      </c>
      <c r="EE101" s="11">
        <v>0</v>
      </c>
      <c r="EF101" s="11">
        <v>0</v>
      </c>
      <c r="EG101" s="11">
        <v>0</v>
      </c>
      <c r="EH101" s="11">
        <v>0</v>
      </c>
      <c r="EI101" s="11">
        <f t="shared" si="15"/>
        <v>3738</v>
      </c>
      <c r="EK101" s="234" t="s">
        <v>14</v>
      </c>
      <c r="EL101" s="11">
        <v>55</v>
      </c>
      <c r="EM101" s="11">
        <v>0</v>
      </c>
      <c r="EN101" s="11">
        <v>141</v>
      </c>
      <c r="EO101" s="11">
        <v>0</v>
      </c>
      <c r="EP101" s="11">
        <v>0</v>
      </c>
      <c r="EQ101" s="11">
        <v>0</v>
      </c>
      <c r="ER101" s="11">
        <v>0</v>
      </c>
      <c r="ES101" s="11">
        <v>0</v>
      </c>
      <c r="ET101" s="11">
        <v>0</v>
      </c>
      <c r="EU101" s="11">
        <v>0</v>
      </c>
      <c r="EV101" s="11">
        <v>0</v>
      </c>
      <c r="EW101" s="11">
        <v>0</v>
      </c>
      <c r="EX101" s="11">
        <v>0</v>
      </c>
      <c r="EY101" s="11">
        <v>0</v>
      </c>
      <c r="EZ101" s="11">
        <v>0</v>
      </c>
      <c r="FA101" s="11">
        <v>0</v>
      </c>
      <c r="FB101" s="11">
        <v>0</v>
      </c>
      <c r="FC101" s="11">
        <v>0</v>
      </c>
      <c r="FD101" s="11">
        <v>0</v>
      </c>
      <c r="FE101" s="11">
        <v>0</v>
      </c>
      <c r="FF101" s="11">
        <v>0</v>
      </c>
      <c r="FG101" s="11">
        <v>73</v>
      </c>
      <c r="FH101" s="11">
        <v>0</v>
      </c>
      <c r="FI101" s="11">
        <v>0</v>
      </c>
      <c r="FJ101" s="11">
        <v>83</v>
      </c>
      <c r="FK101" s="11">
        <f t="shared" si="16"/>
        <v>352</v>
      </c>
      <c r="FM101" s="234" t="s">
        <v>54</v>
      </c>
      <c r="FN101" s="11">
        <v>21</v>
      </c>
      <c r="FO101" s="11">
        <v>1</v>
      </c>
      <c r="FP101" s="11">
        <v>110</v>
      </c>
      <c r="FQ101" s="11">
        <v>0</v>
      </c>
      <c r="FR101" s="11">
        <v>6</v>
      </c>
      <c r="FS101" s="11">
        <v>99</v>
      </c>
      <c r="FT101" s="11">
        <v>11</v>
      </c>
      <c r="FU101" s="11">
        <v>17</v>
      </c>
      <c r="FV101" s="11">
        <v>64</v>
      </c>
      <c r="FW101" s="11">
        <v>0</v>
      </c>
      <c r="FX101" s="11">
        <v>0</v>
      </c>
      <c r="FY101" s="11">
        <v>0</v>
      </c>
      <c r="FZ101" s="11">
        <v>0</v>
      </c>
      <c r="GA101" s="11">
        <v>0</v>
      </c>
      <c r="GB101" s="11">
        <v>0</v>
      </c>
      <c r="GC101" s="11">
        <v>0</v>
      </c>
      <c r="GD101" s="11">
        <v>0</v>
      </c>
      <c r="GE101" s="11">
        <v>0</v>
      </c>
      <c r="GF101" s="11">
        <v>0</v>
      </c>
      <c r="GG101" s="11">
        <v>0</v>
      </c>
      <c r="GH101" s="11">
        <v>0</v>
      </c>
      <c r="GI101" s="11">
        <v>0</v>
      </c>
      <c r="GJ101" s="11">
        <v>0</v>
      </c>
      <c r="GK101" s="11">
        <v>0</v>
      </c>
      <c r="GL101" s="11">
        <v>0</v>
      </c>
      <c r="GM101" s="11">
        <f t="shared" si="17"/>
        <v>329</v>
      </c>
      <c r="GP101" s="234" t="s">
        <v>54</v>
      </c>
      <c r="GQ101" s="11">
        <v>13</v>
      </c>
      <c r="GR101" s="11">
        <v>0</v>
      </c>
      <c r="GS101" s="11">
        <v>120</v>
      </c>
      <c r="GT101" s="11">
        <v>0</v>
      </c>
      <c r="GU101" s="11">
        <v>10</v>
      </c>
      <c r="GV101" s="11">
        <v>105</v>
      </c>
      <c r="GW101" s="11">
        <v>15</v>
      </c>
      <c r="GX101" s="11">
        <v>11</v>
      </c>
      <c r="GY101" s="11">
        <v>90</v>
      </c>
      <c r="GZ101" s="11">
        <v>0</v>
      </c>
      <c r="HA101" s="11">
        <v>0</v>
      </c>
      <c r="HB101" s="11">
        <v>0</v>
      </c>
      <c r="HC101" s="11">
        <v>0</v>
      </c>
      <c r="HD101" s="11">
        <v>0</v>
      </c>
      <c r="HE101" s="11">
        <v>0</v>
      </c>
      <c r="HF101" s="11">
        <v>0</v>
      </c>
      <c r="HG101" s="11">
        <v>0</v>
      </c>
      <c r="HH101" s="11">
        <v>0</v>
      </c>
      <c r="HI101" s="11">
        <v>0</v>
      </c>
      <c r="HJ101" s="11">
        <v>0</v>
      </c>
      <c r="HK101" s="11">
        <v>0</v>
      </c>
      <c r="HL101" s="11">
        <v>0</v>
      </c>
      <c r="HM101" s="11">
        <v>0</v>
      </c>
      <c r="HN101" s="11">
        <v>0</v>
      </c>
      <c r="HO101" s="11">
        <f t="shared" si="18"/>
        <v>364</v>
      </c>
      <c r="HQ101" s="234" t="s">
        <v>9</v>
      </c>
      <c r="HR101" s="11">
        <v>9</v>
      </c>
      <c r="HS101" s="11">
        <v>598</v>
      </c>
      <c r="HT101" s="11">
        <v>113</v>
      </c>
      <c r="HU101" s="11">
        <v>222</v>
      </c>
      <c r="HV101" s="11">
        <v>386</v>
      </c>
      <c r="HW101" s="11">
        <v>469</v>
      </c>
      <c r="HX101" s="11">
        <v>162</v>
      </c>
      <c r="HY101" s="11">
        <v>532</v>
      </c>
      <c r="HZ101" s="11">
        <v>1132</v>
      </c>
      <c r="IA101" s="11">
        <v>0</v>
      </c>
      <c r="IB101" s="11">
        <v>0</v>
      </c>
      <c r="IC101" s="11">
        <v>0</v>
      </c>
      <c r="ID101" s="11">
        <v>0</v>
      </c>
      <c r="IE101" s="11">
        <v>0</v>
      </c>
      <c r="IF101" s="11">
        <v>0</v>
      </c>
      <c r="IG101" s="11">
        <v>0</v>
      </c>
      <c r="IH101" s="11">
        <v>0</v>
      </c>
      <c r="II101" s="11">
        <v>0</v>
      </c>
      <c r="IJ101" s="11">
        <v>0</v>
      </c>
      <c r="IK101" s="11">
        <v>0</v>
      </c>
      <c r="IL101" s="11">
        <v>0</v>
      </c>
      <c r="IM101" s="11">
        <v>0</v>
      </c>
      <c r="IN101" s="11">
        <v>0</v>
      </c>
      <c r="IO101" s="11">
        <v>0</v>
      </c>
      <c r="IP101" s="11">
        <v>0</v>
      </c>
      <c r="IQ101" s="11">
        <f t="shared" si="19"/>
        <v>3623</v>
      </c>
      <c r="IV101" s="234" t="s">
        <v>9</v>
      </c>
      <c r="IW101" s="11">
        <v>90</v>
      </c>
      <c r="IX101" s="11">
        <v>6552</v>
      </c>
      <c r="IY101" s="11">
        <v>1290</v>
      </c>
      <c r="IZ101" s="11">
        <v>2330</v>
      </c>
      <c r="JA101" s="11">
        <v>3767</v>
      </c>
      <c r="JB101" s="11">
        <v>4895</v>
      </c>
      <c r="JC101" s="11">
        <v>1278</v>
      </c>
      <c r="JD101" s="11">
        <v>5204</v>
      </c>
      <c r="JE101" s="11">
        <v>11832</v>
      </c>
      <c r="JF101" s="11">
        <v>432</v>
      </c>
      <c r="JG101" s="11">
        <v>0</v>
      </c>
      <c r="JH101" s="11">
        <v>0</v>
      </c>
      <c r="JI101" s="11">
        <v>0</v>
      </c>
      <c r="JJ101" s="11">
        <v>0</v>
      </c>
      <c r="JK101" s="11">
        <v>1</v>
      </c>
      <c r="JL101" s="11">
        <v>0</v>
      </c>
      <c r="JM101" s="11">
        <v>1</v>
      </c>
      <c r="JN101" s="11">
        <v>0</v>
      </c>
      <c r="JO101" s="11">
        <v>0</v>
      </c>
      <c r="JP101" s="11">
        <v>0</v>
      </c>
      <c r="JQ101" s="11">
        <v>0</v>
      </c>
      <c r="JR101" s="11">
        <v>0</v>
      </c>
      <c r="JS101" s="11">
        <v>0</v>
      </c>
      <c r="JT101" s="11">
        <v>0</v>
      </c>
      <c r="JU101" s="11">
        <v>0</v>
      </c>
      <c r="JV101" s="11">
        <v>0</v>
      </c>
      <c r="JW101" s="11">
        <f t="shared" si="20"/>
        <v>37672</v>
      </c>
    </row>
    <row r="102" spans="1:283" x14ac:dyDescent="0.25">
      <c r="A102" s="234" t="s">
        <v>34</v>
      </c>
      <c r="B102" s="11">
        <v>0</v>
      </c>
      <c r="C102" s="11">
        <v>0</v>
      </c>
      <c r="D102" s="11">
        <v>0</v>
      </c>
      <c r="E102" s="11">
        <v>6</v>
      </c>
      <c r="F102" s="11">
        <v>0</v>
      </c>
      <c r="G102" s="11">
        <v>0</v>
      </c>
      <c r="H102" s="11">
        <v>1</v>
      </c>
      <c r="I102" s="11">
        <v>0</v>
      </c>
      <c r="J102" s="11">
        <v>0</v>
      </c>
      <c r="K102" s="11">
        <v>0</v>
      </c>
      <c r="L102" s="11">
        <v>0</v>
      </c>
      <c r="M102" s="11">
        <v>67</v>
      </c>
      <c r="N102" s="11">
        <v>234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233">
        <f t="shared" si="12"/>
        <v>308</v>
      </c>
      <c r="AC102" s="234" t="s">
        <v>34</v>
      </c>
      <c r="AD102" s="11">
        <v>4</v>
      </c>
      <c r="AE102" s="11">
        <v>0</v>
      </c>
      <c r="AF102" s="11">
        <v>0</v>
      </c>
      <c r="AG102" s="11">
        <v>2</v>
      </c>
      <c r="AH102" s="11">
        <v>0</v>
      </c>
      <c r="AI102" s="11">
        <v>0</v>
      </c>
      <c r="AJ102" s="11">
        <v>7</v>
      </c>
      <c r="AK102" s="11">
        <v>0</v>
      </c>
      <c r="AL102" s="11">
        <v>0</v>
      </c>
      <c r="AM102" s="11">
        <v>6</v>
      </c>
      <c r="AN102" s="11">
        <v>0</v>
      </c>
      <c r="AO102" s="11">
        <v>0</v>
      </c>
      <c r="AP102" s="11">
        <v>74</v>
      </c>
      <c r="AQ102" s="11">
        <v>265</v>
      </c>
      <c r="AR102" s="11">
        <v>3</v>
      </c>
      <c r="AS102" s="11">
        <v>0</v>
      </c>
      <c r="AT102" s="11">
        <v>0</v>
      </c>
      <c r="AU102" s="11">
        <v>0</v>
      </c>
      <c r="AV102" s="11">
        <v>0</v>
      </c>
      <c r="AW102" s="11">
        <v>0</v>
      </c>
      <c r="AX102" s="11">
        <v>0</v>
      </c>
      <c r="AY102" s="11">
        <v>0</v>
      </c>
      <c r="AZ102" s="11">
        <v>0</v>
      </c>
      <c r="BA102" s="11">
        <v>1</v>
      </c>
      <c r="BB102" s="11">
        <v>4</v>
      </c>
      <c r="BC102" s="11">
        <v>366</v>
      </c>
      <c r="BE102" s="234" t="s">
        <v>46</v>
      </c>
      <c r="BF102" s="11">
        <v>0</v>
      </c>
      <c r="BG102" s="11">
        <v>0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v>0</v>
      </c>
      <c r="BO102" s="11">
        <v>0</v>
      </c>
      <c r="BP102" s="11">
        <v>0</v>
      </c>
      <c r="BQ102" s="11">
        <v>0</v>
      </c>
      <c r="BR102" s="11">
        <v>0</v>
      </c>
      <c r="BS102" s="11">
        <v>0</v>
      </c>
      <c r="BT102" s="11">
        <v>0</v>
      </c>
      <c r="BU102" s="11">
        <v>0</v>
      </c>
      <c r="BV102" s="11">
        <v>0</v>
      </c>
      <c r="BW102" s="11">
        <v>0</v>
      </c>
      <c r="BX102" s="11">
        <v>0</v>
      </c>
      <c r="BY102" s="11">
        <v>9</v>
      </c>
      <c r="BZ102" s="11">
        <v>0</v>
      </c>
      <c r="CA102" s="11">
        <v>0</v>
      </c>
      <c r="CB102" s="11">
        <v>0</v>
      </c>
      <c r="CC102" s="11">
        <v>0</v>
      </c>
      <c r="CD102" s="11">
        <v>0</v>
      </c>
      <c r="CE102" s="11">
        <f t="shared" si="13"/>
        <v>9</v>
      </c>
      <c r="CG102" s="234" t="s">
        <v>44</v>
      </c>
      <c r="CH102" s="11">
        <v>1</v>
      </c>
      <c r="CI102" s="11">
        <v>4</v>
      </c>
      <c r="CJ102" s="11">
        <v>15</v>
      </c>
      <c r="CK102" s="11">
        <v>0</v>
      </c>
      <c r="CL102" s="11">
        <v>0</v>
      </c>
      <c r="CM102" s="11">
        <v>0</v>
      </c>
      <c r="CN102" s="11">
        <v>0</v>
      </c>
      <c r="CO102" s="11">
        <v>0</v>
      </c>
      <c r="CP102" s="11">
        <v>0</v>
      </c>
      <c r="CQ102" s="11">
        <v>0</v>
      </c>
      <c r="CR102" s="11">
        <v>0</v>
      </c>
      <c r="CS102" s="11">
        <v>0</v>
      </c>
      <c r="CT102" s="11">
        <v>0</v>
      </c>
      <c r="CU102" s="11">
        <v>0</v>
      </c>
      <c r="CV102" s="11">
        <v>0</v>
      </c>
      <c r="CW102" s="11">
        <v>0</v>
      </c>
      <c r="CX102" s="11">
        <v>0</v>
      </c>
      <c r="CY102" s="11">
        <v>0</v>
      </c>
      <c r="CZ102" s="11">
        <v>0</v>
      </c>
      <c r="DA102" s="11">
        <v>0</v>
      </c>
      <c r="DB102" s="11">
        <v>0</v>
      </c>
      <c r="DC102" s="11">
        <v>0</v>
      </c>
      <c r="DD102" s="11">
        <v>0</v>
      </c>
      <c r="DE102" s="11">
        <v>0</v>
      </c>
      <c r="DF102" s="11">
        <v>0</v>
      </c>
      <c r="DG102" s="11">
        <f t="shared" si="14"/>
        <v>20</v>
      </c>
      <c r="DI102" s="234" t="s">
        <v>44</v>
      </c>
      <c r="DJ102" s="11">
        <v>0</v>
      </c>
      <c r="DK102" s="11">
        <v>11</v>
      </c>
      <c r="DL102" s="11">
        <v>35</v>
      </c>
      <c r="DM102" s="11">
        <v>0</v>
      </c>
      <c r="DN102" s="11">
        <v>0</v>
      </c>
      <c r="DO102" s="11">
        <v>0</v>
      </c>
      <c r="DP102" s="11">
        <v>1</v>
      </c>
      <c r="DQ102" s="11">
        <v>0</v>
      </c>
      <c r="DR102" s="11">
        <v>0</v>
      </c>
      <c r="DS102" s="11">
        <v>0</v>
      </c>
      <c r="DT102" s="11">
        <v>0</v>
      </c>
      <c r="DU102" s="11">
        <v>0</v>
      </c>
      <c r="DV102" s="11">
        <v>0</v>
      </c>
      <c r="DW102" s="11">
        <v>0</v>
      </c>
      <c r="DX102" s="11">
        <v>0</v>
      </c>
      <c r="DY102" s="11">
        <v>0</v>
      </c>
      <c r="DZ102" s="11">
        <v>0</v>
      </c>
      <c r="EA102" s="11">
        <v>0</v>
      </c>
      <c r="EB102" s="11">
        <v>0</v>
      </c>
      <c r="EC102" s="11">
        <v>0</v>
      </c>
      <c r="ED102" s="11">
        <v>0</v>
      </c>
      <c r="EE102" s="11">
        <v>0</v>
      </c>
      <c r="EF102" s="11">
        <v>0</v>
      </c>
      <c r="EG102" s="11">
        <v>0</v>
      </c>
      <c r="EH102" s="11">
        <v>0</v>
      </c>
      <c r="EI102" s="11">
        <f t="shared" si="15"/>
        <v>47</v>
      </c>
      <c r="EK102" s="234" t="s">
        <v>45</v>
      </c>
      <c r="EL102" s="11">
        <v>0</v>
      </c>
      <c r="EM102" s="11">
        <v>0</v>
      </c>
      <c r="EN102" s="11">
        <v>0</v>
      </c>
      <c r="EO102" s="11">
        <v>0</v>
      </c>
      <c r="EP102" s="11">
        <v>0</v>
      </c>
      <c r="EQ102" s="11">
        <v>0</v>
      </c>
      <c r="ER102" s="11">
        <v>0</v>
      </c>
      <c r="ES102" s="11">
        <v>0</v>
      </c>
      <c r="ET102" s="11">
        <v>0</v>
      </c>
      <c r="EU102" s="11">
        <v>0</v>
      </c>
      <c r="EV102" s="11">
        <v>0</v>
      </c>
      <c r="EW102" s="11">
        <v>0</v>
      </c>
      <c r="EX102" s="11">
        <v>0</v>
      </c>
      <c r="EY102" s="11">
        <v>0</v>
      </c>
      <c r="EZ102" s="11">
        <v>0</v>
      </c>
      <c r="FA102" s="11">
        <v>0</v>
      </c>
      <c r="FB102" s="11">
        <v>0</v>
      </c>
      <c r="FC102" s="11">
        <v>0</v>
      </c>
      <c r="FD102" s="11">
        <v>0</v>
      </c>
      <c r="FE102" s="11">
        <v>0</v>
      </c>
      <c r="FF102" s="11">
        <v>340</v>
      </c>
      <c r="FG102" s="11">
        <v>0</v>
      </c>
      <c r="FH102" s="11">
        <v>0</v>
      </c>
      <c r="FI102" s="11">
        <v>0</v>
      </c>
      <c r="FJ102" s="11">
        <v>0</v>
      </c>
      <c r="FK102" s="11">
        <f t="shared" si="16"/>
        <v>340</v>
      </c>
      <c r="FM102" s="234" t="s">
        <v>43</v>
      </c>
      <c r="FN102" s="11">
        <v>5</v>
      </c>
      <c r="FO102" s="11">
        <v>4</v>
      </c>
      <c r="FP102" s="11">
        <v>185</v>
      </c>
      <c r="FQ102" s="11">
        <v>7</v>
      </c>
      <c r="FR102" s="11">
        <v>35</v>
      </c>
      <c r="FS102" s="11">
        <v>16</v>
      </c>
      <c r="FT102" s="11">
        <v>0</v>
      </c>
      <c r="FU102" s="11">
        <v>19</v>
      </c>
      <c r="FV102" s="11">
        <v>52</v>
      </c>
      <c r="FW102" s="11">
        <v>0</v>
      </c>
      <c r="FX102" s="11">
        <v>0</v>
      </c>
      <c r="FY102" s="11">
        <v>0</v>
      </c>
      <c r="FZ102" s="11">
        <v>0</v>
      </c>
      <c r="GA102" s="11">
        <v>0</v>
      </c>
      <c r="GB102" s="11">
        <v>0</v>
      </c>
      <c r="GC102" s="11">
        <v>0</v>
      </c>
      <c r="GD102" s="11">
        <v>0</v>
      </c>
      <c r="GE102" s="11">
        <v>0</v>
      </c>
      <c r="GF102" s="11">
        <v>0</v>
      </c>
      <c r="GG102" s="11">
        <v>0</v>
      </c>
      <c r="GH102" s="11">
        <v>0</v>
      </c>
      <c r="GI102" s="11">
        <v>0</v>
      </c>
      <c r="GJ102" s="11">
        <v>0</v>
      </c>
      <c r="GK102" s="11">
        <v>0</v>
      </c>
      <c r="GL102" s="11">
        <v>0</v>
      </c>
      <c r="GM102" s="11">
        <f t="shared" si="17"/>
        <v>323</v>
      </c>
      <c r="GP102" s="234" t="s">
        <v>43</v>
      </c>
      <c r="GQ102" s="11">
        <v>16</v>
      </c>
      <c r="GR102" s="11">
        <v>6</v>
      </c>
      <c r="GS102" s="11">
        <v>189</v>
      </c>
      <c r="GT102" s="11">
        <v>6</v>
      </c>
      <c r="GU102" s="11">
        <v>21</v>
      </c>
      <c r="GV102" s="11">
        <v>25</v>
      </c>
      <c r="GW102" s="11">
        <v>0</v>
      </c>
      <c r="GX102" s="11">
        <v>27</v>
      </c>
      <c r="GY102" s="11">
        <v>47</v>
      </c>
      <c r="GZ102" s="11">
        <v>0</v>
      </c>
      <c r="HA102" s="11">
        <v>0</v>
      </c>
      <c r="HB102" s="11">
        <v>0</v>
      </c>
      <c r="HC102" s="11">
        <v>0</v>
      </c>
      <c r="HD102" s="11">
        <v>0</v>
      </c>
      <c r="HE102" s="11">
        <v>0</v>
      </c>
      <c r="HF102" s="11">
        <v>0</v>
      </c>
      <c r="HG102" s="11">
        <v>0</v>
      </c>
      <c r="HH102" s="11">
        <v>0</v>
      </c>
      <c r="HI102" s="11">
        <v>0</v>
      </c>
      <c r="HJ102" s="11">
        <v>0</v>
      </c>
      <c r="HK102" s="11">
        <v>0</v>
      </c>
      <c r="HL102" s="11">
        <v>0</v>
      </c>
      <c r="HM102" s="11">
        <v>0</v>
      </c>
      <c r="HN102" s="11">
        <v>0</v>
      </c>
      <c r="HO102" s="11">
        <f t="shared" si="18"/>
        <v>337</v>
      </c>
      <c r="HQ102" s="234" t="s">
        <v>44</v>
      </c>
      <c r="HR102" s="11">
        <v>2</v>
      </c>
      <c r="HS102" s="11">
        <v>3</v>
      </c>
      <c r="HT102" s="11">
        <v>10</v>
      </c>
      <c r="HU102" s="11">
        <v>0</v>
      </c>
      <c r="HV102" s="11">
        <v>0</v>
      </c>
      <c r="HW102" s="11">
        <v>0</v>
      </c>
      <c r="HX102" s="11">
        <v>0</v>
      </c>
      <c r="HY102" s="11">
        <v>0</v>
      </c>
      <c r="HZ102" s="11">
        <v>0</v>
      </c>
      <c r="IA102" s="11">
        <v>0</v>
      </c>
      <c r="IB102" s="11">
        <v>0</v>
      </c>
      <c r="IC102" s="11">
        <v>0</v>
      </c>
      <c r="ID102" s="11">
        <v>0</v>
      </c>
      <c r="IE102" s="11">
        <v>0</v>
      </c>
      <c r="IF102" s="11">
        <v>0</v>
      </c>
      <c r="IG102" s="11">
        <v>0</v>
      </c>
      <c r="IH102" s="11">
        <v>0</v>
      </c>
      <c r="II102" s="11">
        <v>0</v>
      </c>
      <c r="IJ102" s="11">
        <v>0</v>
      </c>
      <c r="IK102" s="11">
        <v>0</v>
      </c>
      <c r="IL102" s="11">
        <v>0</v>
      </c>
      <c r="IM102" s="11">
        <v>0</v>
      </c>
      <c r="IN102" s="11">
        <v>0</v>
      </c>
      <c r="IO102" s="11">
        <v>0</v>
      </c>
      <c r="IP102" s="11">
        <v>0</v>
      </c>
      <c r="IQ102" s="11">
        <f t="shared" si="19"/>
        <v>15</v>
      </c>
      <c r="IV102" s="234" t="s">
        <v>44</v>
      </c>
      <c r="IW102" s="11">
        <v>6</v>
      </c>
      <c r="IX102" s="11">
        <v>63</v>
      </c>
      <c r="IY102" s="11">
        <v>194</v>
      </c>
      <c r="IZ102" s="11">
        <v>0</v>
      </c>
      <c r="JA102" s="11">
        <v>0</v>
      </c>
      <c r="JB102" s="11">
        <v>0</v>
      </c>
      <c r="JC102" s="11">
        <v>2</v>
      </c>
      <c r="JD102" s="11">
        <v>0</v>
      </c>
      <c r="JE102" s="11">
        <v>0</v>
      </c>
      <c r="JF102" s="11">
        <v>0</v>
      </c>
      <c r="JG102" s="11">
        <v>0</v>
      </c>
      <c r="JH102" s="11">
        <v>0</v>
      </c>
      <c r="JI102" s="11">
        <v>0</v>
      </c>
      <c r="JJ102" s="11">
        <v>1</v>
      </c>
      <c r="JK102" s="11">
        <v>0</v>
      </c>
      <c r="JL102" s="11">
        <v>0</v>
      </c>
      <c r="JM102" s="11">
        <v>0</v>
      </c>
      <c r="JN102" s="11">
        <v>0</v>
      </c>
      <c r="JO102" s="11">
        <v>0</v>
      </c>
      <c r="JP102" s="11">
        <v>0</v>
      </c>
      <c r="JQ102" s="11">
        <v>0</v>
      </c>
      <c r="JR102" s="11">
        <v>0</v>
      </c>
      <c r="JS102" s="11">
        <v>0</v>
      </c>
      <c r="JT102" s="11">
        <v>0</v>
      </c>
      <c r="JU102" s="11">
        <v>0</v>
      </c>
      <c r="JV102" s="11">
        <v>0</v>
      </c>
      <c r="JW102" s="11">
        <f t="shared" si="20"/>
        <v>266</v>
      </c>
    </row>
    <row r="103" spans="1:283" x14ac:dyDescent="0.25">
      <c r="A103" s="234" t="s">
        <v>48</v>
      </c>
      <c r="B103" s="11">
        <v>0</v>
      </c>
      <c r="C103" s="11">
        <v>0</v>
      </c>
      <c r="D103" s="11">
        <v>0</v>
      </c>
      <c r="E103" s="11">
        <v>1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19</v>
      </c>
      <c r="N103" s="11">
        <v>22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233">
        <f t="shared" si="12"/>
        <v>42</v>
      </c>
      <c r="AC103" s="234" t="s">
        <v>48</v>
      </c>
      <c r="AD103" s="11">
        <v>0</v>
      </c>
      <c r="AE103" s="11">
        <v>0</v>
      </c>
      <c r="AF103" s="11">
        <v>0</v>
      </c>
      <c r="AG103" s="11">
        <v>1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>
        <v>0</v>
      </c>
      <c r="AO103" s="11">
        <v>0</v>
      </c>
      <c r="AP103" s="11">
        <v>35</v>
      </c>
      <c r="AQ103" s="11">
        <v>32</v>
      </c>
      <c r="AR103" s="11">
        <v>0</v>
      </c>
      <c r="AS103" s="11">
        <v>0</v>
      </c>
      <c r="AT103" s="11">
        <v>0</v>
      </c>
      <c r="AU103" s="11">
        <v>0</v>
      </c>
      <c r="AV103" s="11">
        <v>0</v>
      </c>
      <c r="AW103" s="11">
        <v>0</v>
      </c>
      <c r="AX103" s="11">
        <v>0</v>
      </c>
      <c r="AY103" s="11">
        <v>0</v>
      </c>
      <c r="AZ103" s="11">
        <v>0</v>
      </c>
      <c r="BA103" s="11">
        <v>0</v>
      </c>
      <c r="BB103" s="11">
        <v>0</v>
      </c>
      <c r="BC103" s="11">
        <v>68</v>
      </c>
      <c r="BE103" s="234" t="s">
        <v>34</v>
      </c>
      <c r="BF103" s="11">
        <v>0</v>
      </c>
      <c r="BG103" s="11">
        <v>0</v>
      </c>
      <c r="BH103" s="11">
        <v>0</v>
      </c>
      <c r="BI103" s="11">
        <v>2</v>
      </c>
      <c r="BJ103" s="11">
        <v>0</v>
      </c>
      <c r="BK103" s="11">
        <v>0</v>
      </c>
      <c r="BL103" s="11">
        <v>3</v>
      </c>
      <c r="BM103" s="11">
        <v>0</v>
      </c>
      <c r="BN103" s="11">
        <v>0</v>
      </c>
      <c r="BO103" s="11">
        <v>0</v>
      </c>
      <c r="BP103" s="11">
        <v>0</v>
      </c>
      <c r="BQ103" s="11">
        <v>0</v>
      </c>
      <c r="BR103" s="11">
        <v>103</v>
      </c>
      <c r="BS103" s="11">
        <v>343</v>
      </c>
      <c r="BT103" s="11">
        <v>3</v>
      </c>
      <c r="BU103" s="11">
        <v>1</v>
      </c>
      <c r="BV103" s="11">
        <v>0</v>
      </c>
      <c r="BW103" s="11">
        <v>0</v>
      </c>
      <c r="BX103" s="11">
        <v>0</v>
      </c>
      <c r="BY103" s="11">
        <v>0</v>
      </c>
      <c r="BZ103" s="11">
        <v>0</v>
      </c>
      <c r="CA103" s="11">
        <v>0</v>
      </c>
      <c r="CB103" s="11">
        <v>0</v>
      </c>
      <c r="CC103" s="11">
        <v>0</v>
      </c>
      <c r="CD103" s="11">
        <v>7</v>
      </c>
      <c r="CE103" s="11">
        <f t="shared" si="13"/>
        <v>462</v>
      </c>
      <c r="CG103" s="234" t="s">
        <v>46</v>
      </c>
      <c r="CH103" s="11">
        <v>0</v>
      </c>
      <c r="CI103" s="11">
        <v>0</v>
      </c>
      <c r="CJ103" s="11">
        <v>0</v>
      </c>
      <c r="CK103" s="11">
        <v>0</v>
      </c>
      <c r="CL103" s="11">
        <v>0</v>
      </c>
      <c r="CM103" s="11">
        <v>0</v>
      </c>
      <c r="CN103" s="11">
        <v>0</v>
      </c>
      <c r="CO103" s="11">
        <v>0</v>
      </c>
      <c r="CP103" s="11">
        <v>0</v>
      </c>
      <c r="CQ103" s="11">
        <v>0</v>
      </c>
      <c r="CR103" s="11">
        <v>0</v>
      </c>
      <c r="CS103" s="11">
        <v>0</v>
      </c>
      <c r="CT103" s="11">
        <v>0</v>
      </c>
      <c r="CU103" s="11">
        <v>0</v>
      </c>
      <c r="CV103" s="11">
        <v>0</v>
      </c>
      <c r="CW103" s="11">
        <v>0</v>
      </c>
      <c r="CX103" s="11">
        <v>0</v>
      </c>
      <c r="CY103" s="11">
        <v>0</v>
      </c>
      <c r="CZ103" s="11">
        <v>0</v>
      </c>
      <c r="DA103" s="11">
        <v>5</v>
      </c>
      <c r="DB103" s="11">
        <v>0</v>
      </c>
      <c r="DC103" s="11">
        <v>0</v>
      </c>
      <c r="DD103" s="11">
        <v>0</v>
      </c>
      <c r="DE103" s="11">
        <v>0</v>
      </c>
      <c r="DF103" s="11">
        <v>0</v>
      </c>
      <c r="DG103" s="11">
        <f t="shared" si="14"/>
        <v>5</v>
      </c>
      <c r="DI103" s="234" t="s">
        <v>46</v>
      </c>
      <c r="DJ103" s="11">
        <v>0</v>
      </c>
      <c r="DK103" s="11">
        <v>0</v>
      </c>
      <c r="DL103" s="11">
        <v>0</v>
      </c>
      <c r="DM103" s="11">
        <v>0</v>
      </c>
      <c r="DN103" s="11">
        <v>0</v>
      </c>
      <c r="DO103" s="11">
        <v>0</v>
      </c>
      <c r="DP103" s="11">
        <v>0</v>
      </c>
      <c r="DQ103" s="11">
        <v>0</v>
      </c>
      <c r="DR103" s="11">
        <v>0</v>
      </c>
      <c r="DS103" s="11">
        <v>0</v>
      </c>
      <c r="DT103" s="11">
        <v>0</v>
      </c>
      <c r="DU103" s="11">
        <v>0</v>
      </c>
      <c r="DV103" s="11">
        <v>0</v>
      </c>
      <c r="DW103" s="11">
        <v>0</v>
      </c>
      <c r="DX103" s="11">
        <v>0</v>
      </c>
      <c r="DY103" s="11">
        <v>0</v>
      </c>
      <c r="DZ103" s="11">
        <v>0</v>
      </c>
      <c r="EA103" s="11">
        <v>0</v>
      </c>
      <c r="EB103" s="11">
        <v>2</v>
      </c>
      <c r="EC103" s="11">
        <v>0</v>
      </c>
      <c r="ED103" s="11">
        <v>0</v>
      </c>
      <c r="EE103" s="11">
        <v>0</v>
      </c>
      <c r="EF103" s="11">
        <v>0</v>
      </c>
      <c r="EG103" s="11">
        <v>0</v>
      </c>
      <c r="EH103" s="11">
        <v>0</v>
      </c>
      <c r="EI103" s="11">
        <f t="shared" si="15"/>
        <v>2</v>
      </c>
      <c r="EK103" s="234" t="s">
        <v>43</v>
      </c>
      <c r="EL103" s="11">
        <v>9</v>
      </c>
      <c r="EM103" s="11">
        <v>2</v>
      </c>
      <c r="EN103" s="11">
        <v>186</v>
      </c>
      <c r="EO103" s="11">
        <v>15</v>
      </c>
      <c r="EP103" s="11">
        <v>19</v>
      </c>
      <c r="EQ103" s="11">
        <v>24</v>
      </c>
      <c r="ER103" s="11">
        <v>1</v>
      </c>
      <c r="ES103" s="11">
        <v>23</v>
      </c>
      <c r="ET103" s="11">
        <v>48</v>
      </c>
      <c r="EU103" s="11">
        <v>0</v>
      </c>
      <c r="EV103" s="11">
        <v>0</v>
      </c>
      <c r="EW103" s="11">
        <v>0</v>
      </c>
      <c r="EX103" s="11">
        <v>0</v>
      </c>
      <c r="EY103" s="11">
        <v>0</v>
      </c>
      <c r="EZ103" s="11">
        <v>0</v>
      </c>
      <c r="FA103" s="11">
        <v>0</v>
      </c>
      <c r="FB103" s="11">
        <v>0</v>
      </c>
      <c r="FC103" s="11">
        <v>0</v>
      </c>
      <c r="FD103" s="11">
        <v>0</v>
      </c>
      <c r="FE103" s="11">
        <v>0</v>
      </c>
      <c r="FF103" s="11">
        <v>0</v>
      </c>
      <c r="FG103" s="11">
        <v>0</v>
      </c>
      <c r="FH103" s="11">
        <v>0</v>
      </c>
      <c r="FI103" s="11">
        <v>1</v>
      </c>
      <c r="FJ103" s="11">
        <v>0</v>
      </c>
      <c r="FK103" s="11">
        <f t="shared" si="16"/>
        <v>328</v>
      </c>
      <c r="FM103" s="234" t="s">
        <v>7</v>
      </c>
      <c r="FN103" s="11">
        <v>0</v>
      </c>
      <c r="FO103" s="11">
        <v>225</v>
      </c>
      <c r="FP103" s="11">
        <v>81</v>
      </c>
      <c r="FQ103" s="11">
        <v>0</v>
      </c>
      <c r="FR103" s="11">
        <v>0</v>
      </c>
      <c r="FS103" s="11">
        <v>0</v>
      </c>
      <c r="FT103" s="11">
        <v>0</v>
      </c>
      <c r="FU103" s="11">
        <v>0</v>
      </c>
      <c r="FV103" s="11">
        <v>0</v>
      </c>
      <c r="FW103" s="11">
        <v>0</v>
      </c>
      <c r="FX103" s="11">
        <v>0</v>
      </c>
      <c r="FY103" s="11">
        <v>0</v>
      </c>
      <c r="FZ103" s="11">
        <v>0</v>
      </c>
      <c r="GA103" s="11">
        <v>0</v>
      </c>
      <c r="GB103" s="11">
        <v>0</v>
      </c>
      <c r="GC103" s="11">
        <v>0</v>
      </c>
      <c r="GD103" s="11">
        <v>0</v>
      </c>
      <c r="GE103" s="11">
        <v>0</v>
      </c>
      <c r="GF103" s="11">
        <v>0</v>
      </c>
      <c r="GG103" s="11">
        <v>0</v>
      </c>
      <c r="GH103" s="11">
        <v>0</v>
      </c>
      <c r="GI103" s="11">
        <v>0</v>
      </c>
      <c r="GJ103" s="11">
        <v>0</v>
      </c>
      <c r="GK103" s="11">
        <v>0</v>
      </c>
      <c r="GL103" s="11">
        <v>0</v>
      </c>
      <c r="GM103" s="11">
        <f t="shared" si="17"/>
        <v>306</v>
      </c>
      <c r="GP103" s="234" t="s">
        <v>14</v>
      </c>
      <c r="GQ103" s="11">
        <v>63</v>
      </c>
      <c r="GR103" s="11">
        <v>0</v>
      </c>
      <c r="GS103" s="11">
        <v>116</v>
      </c>
      <c r="GT103" s="11">
        <v>0</v>
      </c>
      <c r="GU103" s="11">
        <v>0</v>
      </c>
      <c r="GV103" s="11">
        <v>0</v>
      </c>
      <c r="GW103" s="11">
        <v>0</v>
      </c>
      <c r="GX103" s="11">
        <v>0</v>
      </c>
      <c r="GY103" s="11">
        <v>0</v>
      </c>
      <c r="GZ103" s="11">
        <v>0</v>
      </c>
      <c r="HA103" s="11">
        <v>0</v>
      </c>
      <c r="HB103" s="11">
        <v>0</v>
      </c>
      <c r="HC103" s="11">
        <v>0</v>
      </c>
      <c r="HD103" s="11">
        <v>0</v>
      </c>
      <c r="HE103" s="11">
        <v>0</v>
      </c>
      <c r="HF103" s="11">
        <v>0</v>
      </c>
      <c r="HG103" s="11">
        <v>0</v>
      </c>
      <c r="HH103" s="11">
        <v>0</v>
      </c>
      <c r="HI103" s="11">
        <v>0</v>
      </c>
      <c r="HJ103" s="11">
        <v>0</v>
      </c>
      <c r="HK103" s="11">
        <v>0</v>
      </c>
      <c r="HL103" s="11">
        <v>65</v>
      </c>
      <c r="HM103" s="11">
        <v>0</v>
      </c>
      <c r="HN103" s="11">
        <v>87</v>
      </c>
      <c r="HO103" s="11">
        <f t="shared" si="18"/>
        <v>331</v>
      </c>
      <c r="HQ103" s="234" t="s">
        <v>46</v>
      </c>
      <c r="HR103" s="11">
        <v>0</v>
      </c>
      <c r="HS103" s="11">
        <v>0</v>
      </c>
      <c r="HT103" s="11">
        <v>0</v>
      </c>
      <c r="HU103" s="11">
        <v>0</v>
      </c>
      <c r="HV103" s="11">
        <v>0</v>
      </c>
      <c r="HW103" s="11">
        <v>0</v>
      </c>
      <c r="HX103" s="11">
        <v>0</v>
      </c>
      <c r="HY103" s="11">
        <v>0</v>
      </c>
      <c r="HZ103" s="11">
        <v>0</v>
      </c>
      <c r="IA103" s="11">
        <v>0</v>
      </c>
      <c r="IB103" s="11">
        <v>0</v>
      </c>
      <c r="IC103" s="11">
        <v>0</v>
      </c>
      <c r="ID103" s="11">
        <v>127</v>
      </c>
      <c r="IE103" s="11">
        <v>0</v>
      </c>
      <c r="IF103" s="11">
        <v>0</v>
      </c>
      <c r="IG103" s="11">
        <v>0</v>
      </c>
      <c r="IH103" s="11">
        <v>0</v>
      </c>
      <c r="II103" s="11">
        <v>0</v>
      </c>
      <c r="IJ103" s="11">
        <v>0</v>
      </c>
      <c r="IK103" s="11">
        <v>0</v>
      </c>
      <c r="IL103" s="11">
        <v>0</v>
      </c>
      <c r="IM103" s="11">
        <v>0</v>
      </c>
      <c r="IN103" s="11">
        <v>0</v>
      </c>
      <c r="IO103" s="11">
        <v>0</v>
      </c>
      <c r="IP103" s="11">
        <v>0</v>
      </c>
      <c r="IQ103" s="11">
        <f t="shared" si="19"/>
        <v>127</v>
      </c>
      <c r="IV103" s="234" t="s">
        <v>46</v>
      </c>
      <c r="IW103" s="11">
        <v>0</v>
      </c>
      <c r="IX103" s="11">
        <v>0</v>
      </c>
      <c r="IY103" s="11">
        <v>0</v>
      </c>
      <c r="IZ103" s="11">
        <v>0</v>
      </c>
      <c r="JA103" s="11">
        <v>0</v>
      </c>
      <c r="JB103" s="11">
        <v>0</v>
      </c>
      <c r="JC103" s="11">
        <v>0</v>
      </c>
      <c r="JD103" s="11">
        <v>0</v>
      </c>
      <c r="JE103" s="11">
        <v>0</v>
      </c>
      <c r="JF103" s="11">
        <v>0</v>
      </c>
      <c r="JG103" s="11">
        <v>0</v>
      </c>
      <c r="JH103" s="11">
        <v>0</v>
      </c>
      <c r="JI103" s="11">
        <v>0</v>
      </c>
      <c r="JJ103" s="11">
        <v>487</v>
      </c>
      <c r="JK103" s="11">
        <v>0</v>
      </c>
      <c r="JL103" s="11">
        <v>0</v>
      </c>
      <c r="JM103" s="11">
        <v>0</v>
      </c>
      <c r="JN103" s="11">
        <v>0</v>
      </c>
      <c r="JO103" s="11">
        <v>0</v>
      </c>
      <c r="JP103" s="11">
        <v>1</v>
      </c>
      <c r="JQ103" s="11">
        <v>16</v>
      </c>
      <c r="JR103" s="11">
        <v>0</v>
      </c>
      <c r="JS103" s="11">
        <v>0</v>
      </c>
      <c r="JT103" s="11">
        <v>0</v>
      </c>
      <c r="JU103" s="11">
        <v>0</v>
      </c>
      <c r="JV103" s="11">
        <v>0</v>
      </c>
      <c r="JW103" s="11">
        <f t="shared" si="20"/>
        <v>504</v>
      </c>
    </row>
    <row r="104" spans="1:283" x14ac:dyDescent="0.25">
      <c r="A104" s="234" t="s">
        <v>41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251</v>
      </c>
      <c r="V104" s="11">
        <v>185</v>
      </c>
      <c r="W104" s="11">
        <v>0</v>
      </c>
      <c r="X104" s="11">
        <v>0</v>
      </c>
      <c r="Y104" s="11">
        <v>0</v>
      </c>
      <c r="Z104" s="11">
        <v>0</v>
      </c>
      <c r="AA104" s="233">
        <f t="shared" si="12"/>
        <v>436</v>
      </c>
      <c r="AC104" s="234" t="s">
        <v>41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>
        <v>0</v>
      </c>
      <c r="AW104" s="11">
        <v>0</v>
      </c>
      <c r="AX104" s="11">
        <v>410</v>
      </c>
      <c r="AY104" s="11">
        <v>222</v>
      </c>
      <c r="AZ104" s="11">
        <v>0</v>
      </c>
      <c r="BA104" s="11">
        <v>0</v>
      </c>
      <c r="BB104" s="11">
        <v>0</v>
      </c>
      <c r="BC104" s="11">
        <v>632</v>
      </c>
      <c r="BE104" s="234" t="s">
        <v>48</v>
      </c>
      <c r="BF104" s="11">
        <v>0</v>
      </c>
      <c r="BG104" s="11">
        <v>0</v>
      </c>
      <c r="BH104" s="11">
        <v>0</v>
      </c>
      <c r="BI104" s="11">
        <v>0</v>
      </c>
      <c r="BJ104" s="11">
        <v>0</v>
      </c>
      <c r="BK104" s="11">
        <v>0</v>
      </c>
      <c r="BL104" s="11">
        <v>1</v>
      </c>
      <c r="BM104" s="11">
        <v>0</v>
      </c>
      <c r="BN104" s="11">
        <v>0</v>
      </c>
      <c r="BO104" s="11">
        <v>0</v>
      </c>
      <c r="BP104" s="11">
        <v>0</v>
      </c>
      <c r="BQ104" s="11">
        <v>0</v>
      </c>
      <c r="BR104" s="11">
        <v>24</v>
      </c>
      <c r="BS104" s="11">
        <v>49</v>
      </c>
      <c r="BT104" s="11">
        <v>0</v>
      </c>
      <c r="BU104" s="11">
        <v>0</v>
      </c>
      <c r="BV104" s="11">
        <v>0</v>
      </c>
      <c r="BW104" s="11">
        <v>0</v>
      </c>
      <c r="BX104" s="11">
        <v>0</v>
      </c>
      <c r="BY104" s="11">
        <v>0</v>
      </c>
      <c r="BZ104" s="11">
        <v>0</v>
      </c>
      <c r="CA104" s="11">
        <v>0</v>
      </c>
      <c r="CB104" s="11">
        <v>0</v>
      </c>
      <c r="CC104" s="11">
        <v>0</v>
      </c>
      <c r="CD104" s="11">
        <v>0</v>
      </c>
      <c r="CE104" s="11">
        <f t="shared" si="13"/>
        <v>74</v>
      </c>
      <c r="CG104" s="234" t="s">
        <v>34</v>
      </c>
      <c r="CH104" s="11">
        <v>0</v>
      </c>
      <c r="CI104" s="11">
        <v>1</v>
      </c>
      <c r="CJ104" s="11">
        <v>0</v>
      </c>
      <c r="CK104" s="11">
        <v>1</v>
      </c>
      <c r="CL104" s="11">
        <v>0</v>
      </c>
      <c r="CM104" s="11">
        <v>0</v>
      </c>
      <c r="CN104" s="11">
        <v>4</v>
      </c>
      <c r="CO104" s="11">
        <v>0</v>
      </c>
      <c r="CP104" s="11">
        <v>0</v>
      </c>
      <c r="CQ104" s="11">
        <v>2</v>
      </c>
      <c r="CR104" s="11">
        <v>0</v>
      </c>
      <c r="CS104" s="11">
        <v>0</v>
      </c>
      <c r="CT104" s="11">
        <v>205</v>
      </c>
      <c r="CU104" s="11">
        <v>343</v>
      </c>
      <c r="CV104" s="11">
        <v>2</v>
      </c>
      <c r="CW104" s="11">
        <v>0</v>
      </c>
      <c r="CX104" s="11">
        <v>0</v>
      </c>
      <c r="CY104" s="11">
        <v>0</v>
      </c>
      <c r="CZ104" s="11">
        <v>0</v>
      </c>
      <c r="DA104" s="11">
        <v>0</v>
      </c>
      <c r="DB104" s="11">
        <v>0</v>
      </c>
      <c r="DC104" s="11">
        <v>0</v>
      </c>
      <c r="DD104" s="11">
        <v>1</v>
      </c>
      <c r="DE104" s="11">
        <v>0</v>
      </c>
      <c r="DF104" s="11">
        <v>2</v>
      </c>
      <c r="DG104" s="11">
        <f t="shared" si="14"/>
        <v>561</v>
      </c>
      <c r="DI104" s="234" t="s">
        <v>34</v>
      </c>
      <c r="DJ104" s="11">
        <v>0</v>
      </c>
      <c r="DK104" s="11">
        <v>0</v>
      </c>
      <c r="DL104" s="11">
        <v>0</v>
      </c>
      <c r="DM104" s="11">
        <v>3</v>
      </c>
      <c r="DN104" s="11">
        <v>0</v>
      </c>
      <c r="DO104" s="11">
        <v>0</v>
      </c>
      <c r="DP104" s="11">
        <v>1</v>
      </c>
      <c r="DQ104" s="11">
        <v>0</v>
      </c>
      <c r="DR104" s="11">
        <v>0</v>
      </c>
      <c r="DS104" s="11">
        <v>7</v>
      </c>
      <c r="DT104" s="11">
        <v>0</v>
      </c>
      <c r="DU104" s="11">
        <v>163</v>
      </c>
      <c r="DV104" s="11">
        <v>304</v>
      </c>
      <c r="DW104" s="11">
        <v>4</v>
      </c>
      <c r="DX104" s="11">
        <v>0</v>
      </c>
      <c r="DY104" s="11">
        <v>0</v>
      </c>
      <c r="DZ104" s="11">
        <v>0</v>
      </c>
      <c r="EA104" s="11">
        <v>0</v>
      </c>
      <c r="EB104" s="11">
        <v>0</v>
      </c>
      <c r="EC104" s="11">
        <v>0</v>
      </c>
      <c r="ED104" s="11">
        <v>0</v>
      </c>
      <c r="EE104" s="11">
        <v>0</v>
      </c>
      <c r="EF104" s="11">
        <v>0</v>
      </c>
      <c r="EG104" s="11">
        <v>0</v>
      </c>
      <c r="EH104" s="11">
        <v>14</v>
      </c>
      <c r="EI104" s="11">
        <f t="shared" si="15"/>
        <v>496</v>
      </c>
      <c r="EK104" s="234" t="s">
        <v>39</v>
      </c>
      <c r="EL104" s="11">
        <v>9</v>
      </c>
      <c r="EM104" s="11">
        <v>0</v>
      </c>
      <c r="EN104" s="11">
        <v>49</v>
      </c>
      <c r="EO104" s="11">
        <v>0</v>
      </c>
      <c r="EP104" s="11">
        <v>0</v>
      </c>
      <c r="EQ104" s="11">
        <v>0</v>
      </c>
      <c r="ER104" s="11">
        <v>0</v>
      </c>
      <c r="ES104" s="11">
        <v>0</v>
      </c>
      <c r="ET104" s="11">
        <v>0</v>
      </c>
      <c r="EU104" s="11">
        <v>0</v>
      </c>
      <c r="EV104" s="11">
        <v>0</v>
      </c>
      <c r="EW104" s="11">
        <v>0</v>
      </c>
      <c r="EX104" s="11">
        <v>0</v>
      </c>
      <c r="EY104" s="11">
        <v>0</v>
      </c>
      <c r="EZ104" s="11">
        <v>0</v>
      </c>
      <c r="FA104" s="11">
        <v>0</v>
      </c>
      <c r="FB104" s="11">
        <v>0</v>
      </c>
      <c r="FC104" s="11">
        <v>0</v>
      </c>
      <c r="FD104" s="11">
        <v>0</v>
      </c>
      <c r="FE104" s="11">
        <v>0</v>
      </c>
      <c r="FF104" s="11">
        <v>0</v>
      </c>
      <c r="FG104" s="11">
        <v>62</v>
      </c>
      <c r="FH104" s="11">
        <v>0</v>
      </c>
      <c r="FI104" s="11">
        <v>0</v>
      </c>
      <c r="FJ104" s="11">
        <v>204</v>
      </c>
      <c r="FK104" s="11">
        <f t="shared" si="16"/>
        <v>324</v>
      </c>
      <c r="FM104" s="234" t="s">
        <v>49</v>
      </c>
      <c r="FN104" s="11">
        <v>4</v>
      </c>
      <c r="FO104" s="11">
        <v>164</v>
      </c>
      <c r="FP104" s="11">
        <v>107</v>
      </c>
      <c r="FQ104" s="11">
        <v>0</v>
      </c>
      <c r="FR104" s="11">
        <v>0</v>
      </c>
      <c r="FS104" s="11">
        <v>0</v>
      </c>
      <c r="FT104" s="11">
        <v>0</v>
      </c>
      <c r="FU104" s="11">
        <v>0</v>
      </c>
      <c r="FV104" s="11">
        <v>0</v>
      </c>
      <c r="FW104" s="11">
        <v>0</v>
      </c>
      <c r="FX104" s="11">
        <v>0</v>
      </c>
      <c r="FY104" s="11">
        <v>0</v>
      </c>
      <c r="FZ104" s="11">
        <v>0</v>
      </c>
      <c r="GA104" s="11">
        <v>0</v>
      </c>
      <c r="GB104" s="11">
        <v>0</v>
      </c>
      <c r="GC104" s="11">
        <v>0</v>
      </c>
      <c r="GD104" s="11">
        <v>0</v>
      </c>
      <c r="GE104" s="11">
        <v>0</v>
      </c>
      <c r="GF104" s="11">
        <v>0</v>
      </c>
      <c r="GG104" s="11">
        <v>0</v>
      </c>
      <c r="GH104" s="11">
        <v>0</v>
      </c>
      <c r="GI104" s="11">
        <v>0</v>
      </c>
      <c r="GJ104" s="11">
        <v>0</v>
      </c>
      <c r="GK104" s="11">
        <v>0</v>
      </c>
      <c r="GL104" s="11">
        <v>0</v>
      </c>
      <c r="GM104" s="11">
        <f t="shared" si="17"/>
        <v>275</v>
      </c>
      <c r="GP104" s="234" t="s">
        <v>3</v>
      </c>
      <c r="GQ104" s="11">
        <v>0</v>
      </c>
      <c r="GR104" s="11">
        <v>0</v>
      </c>
      <c r="GS104" s="11">
        <v>0</v>
      </c>
      <c r="GT104" s="11">
        <v>0</v>
      </c>
      <c r="GU104" s="11">
        <v>0</v>
      </c>
      <c r="GV104" s="11">
        <v>0</v>
      </c>
      <c r="GW104" s="11">
        <v>0</v>
      </c>
      <c r="GX104" s="11">
        <v>0</v>
      </c>
      <c r="GY104" s="11">
        <v>0</v>
      </c>
      <c r="GZ104" s="11">
        <v>0</v>
      </c>
      <c r="HA104" s="11">
        <v>0</v>
      </c>
      <c r="HB104" s="11">
        <v>0</v>
      </c>
      <c r="HC104" s="11">
        <v>264</v>
      </c>
      <c r="HD104" s="11">
        <v>8</v>
      </c>
      <c r="HE104" s="11">
        <v>0</v>
      </c>
      <c r="HF104" s="11">
        <v>0</v>
      </c>
      <c r="HG104" s="11">
        <v>0</v>
      </c>
      <c r="HH104" s="11">
        <v>0</v>
      </c>
      <c r="HI104" s="11">
        <v>0</v>
      </c>
      <c r="HJ104" s="11">
        <v>0</v>
      </c>
      <c r="HK104" s="11">
        <v>0</v>
      </c>
      <c r="HL104" s="11">
        <v>0</v>
      </c>
      <c r="HM104" s="11">
        <v>0</v>
      </c>
      <c r="HN104" s="11">
        <v>0</v>
      </c>
      <c r="HO104" s="11">
        <f t="shared" si="18"/>
        <v>272</v>
      </c>
      <c r="HQ104" s="234" t="s">
        <v>34</v>
      </c>
      <c r="HR104" s="11">
        <v>0</v>
      </c>
      <c r="HS104" s="11">
        <v>0</v>
      </c>
      <c r="HT104" s="11">
        <v>0</v>
      </c>
      <c r="HU104" s="11">
        <v>2</v>
      </c>
      <c r="HV104" s="11">
        <v>0</v>
      </c>
      <c r="HW104" s="11">
        <v>0</v>
      </c>
      <c r="HX104" s="11">
        <v>1</v>
      </c>
      <c r="HY104" s="11">
        <v>0</v>
      </c>
      <c r="HZ104" s="11">
        <v>0</v>
      </c>
      <c r="IA104" s="11">
        <v>5</v>
      </c>
      <c r="IB104" s="11">
        <v>0</v>
      </c>
      <c r="IC104" s="11">
        <v>0</v>
      </c>
      <c r="ID104" s="11">
        <v>40</v>
      </c>
      <c r="IE104" s="11">
        <v>289</v>
      </c>
      <c r="IF104" s="11">
        <v>1</v>
      </c>
      <c r="IG104" s="11">
        <v>0</v>
      </c>
      <c r="IH104" s="11">
        <v>0</v>
      </c>
      <c r="II104" s="11">
        <v>0</v>
      </c>
      <c r="IJ104" s="11">
        <v>0</v>
      </c>
      <c r="IK104" s="11">
        <v>0</v>
      </c>
      <c r="IL104" s="11">
        <v>0</v>
      </c>
      <c r="IM104" s="11">
        <v>0</v>
      </c>
      <c r="IN104" s="11">
        <v>4</v>
      </c>
      <c r="IO104" s="11">
        <v>0</v>
      </c>
      <c r="IP104" s="11">
        <v>9</v>
      </c>
      <c r="IQ104" s="11">
        <f t="shared" si="19"/>
        <v>351</v>
      </c>
      <c r="IV104" s="234" t="s">
        <v>34</v>
      </c>
      <c r="IW104" s="11">
        <v>4</v>
      </c>
      <c r="IX104" s="11">
        <v>1</v>
      </c>
      <c r="IY104" s="11">
        <v>1</v>
      </c>
      <c r="IZ104" s="11">
        <v>20</v>
      </c>
      <c r="JA104" s="11">
        <v>0</v>
      </c>
      <c r="JB104" s="11">
        <v>0</v>
      </c>
      <c r="JC104" s="11">
        <v>32</v>
      </c>
      <c r="JD104" s="11">
        <v>0</v>
      </c>
      <c r="JE104" s="11">
        <v>0</v>
      </c>
      <c r="JF104" s="11">
        <v>0</v>
      </c>
      <c r="JG104" s="11">
        <v>29</v>
      </c>
      <c r="JH104" s="11">
        <v>0</v>
      </c>
      <c r="JI104" s="11">
        <v>0</v>
      </c>
      <c r="JJ104" s="11">
        <v>1033</v>
      </c>
      <c r="JK104" s="11">
        <v>3096</v>
      </c>
      <c r="JL104" s="11">
        <v>15</v>
      </c>
      <c r="JM104" s="11">
        <v>1</v>
      </c>
      <c r="JN104" s="11">
        <v>0</v>
      </c>
      <c r="JO104" s="11">
        <v>0</v>
      </c>
      <c r="JP104" s="11">
        <v>0</v>
      </c>
      <c r="JQ104" s="11">
        <v>0</v>
      </c>
      <c r="JR104" s="11">
        <v>0</v>
      </c>
      <c r="JS104" s="11">
        <v>0</v>
      </c>
      <c r="JT104" s="11">
        <v>12</v>
      </c>
      <c r="JU104" s="11">
        <v>33</v>
      </c>
      <c r="JV104" s="11">
        <v>99</v>
      </c>
      <c r="JW104" s="11">
        <f t="shared" si="20"/>
        <v>4376</v>
      </c>
    </row>
    <row r="105" spans="1:283" x14ac:dyDescent="0.25">
      <c r="A105" s="234" t="s">
        <v>49</v>
      </c>
      <c r="B105" s="11">
        <v>0</v>
      </c>
      <c r="C105" s="11">
        <v>96</v>
      </c>
      <c r="D105" s="11">
        <v>34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233">
        <f t="shared" si="12"/>
        <v>130</v>
      </c>
      <c r="AC105" s="234" t="s">
        <v>49</v>
      </c>
      <c r="AD105" s="11">
        <v>0</v>
      </c>
      <c r="AE105" s="11">
        <v>99</v>
      </c>
      <c r="AF105" s="11">
        <v>62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11">
        <v>0</v>
      </c>
      <c r="BB105" s="11">
        <v>0</v>
      </c>
      <c r="BC105" s="11">
        <v>161</v>
      </c>
      <c r="BE105" s="234" t="s">
        <v>41</v>
      </c>
      <c r="BF105" s="11">
        <v>0</v>
      </c>
      <c r="BG105" s="11">
        <v>0</v>
      </c>
      <c r="BH105" s="11">
        <v>0</v>
      </c>
      <c r="BI105" s="11">
        <v>0</v>
      </c>
      <c r="BJ105" s="11">
        <v>0</v>
      </c>
      <c r="BK105" s="11">
        <v>0</v>
      </c>
      <c r="BL105" s="11">
        <v>0</v>
      </c>
      <c r="BM105" s="11">
        <v>0</v>
      </c>
      <c r="BN105" s="11">
        <v>0</v>
      </c>
      <c r="BO105" s="11">
        <v>0</v>
      </c>
      <c r="BP105" s="11">
        <v>0</v>
      </c>
      <c r="BQ105" s="11">
        <v>0</v>
      </c>
      <c r="BR105" s="11">
        <v>0</v>
      </c>
      <c r="BS105" s="11">
        <v>0</v>
      </c>
      <c r="BT105" s="11">
        <v>0</v>
      </c>
      <c r="BU105" s="11">
        <v>0</v>
      </c>
      <c r="BV105" s="11">
        <v>0</v>
      </c>
      <c r="BW105" s="11">
        <v>0</v>
      </c>
      <c r="BX105" s="11">
        <v>0</v>
      </c>
      <c r="BY105" s="11">
        <v>0</v>
      </c>
      <c r="BZ105" s="11">
        <v>278</v>
      </c>
      <c r="CA105" s="11">
        <v>211</v>
      </c>
      <c r="CB105" s="11">
        <v>0</v>
      </c>
      <c r="CC105" s="11">
        <v>0</v>
      </c>
      <c r="CD105" s="11">
        <v>0</v>
      </c>
      <c r="CE105" s="11">
        <f t="shared" si="13"/>
        <v>489</v>
      </c>
      <c r="CG105" s="234" t="s">
        <v>48</v>
      </c>
      <c r="CH105" s="11">
        <v>0</v>
      </c>
      <c r="CI105" s="11">
        <v>0</v>
      </c>
      <c r="CJ105" s="11">
        <v>0</v>
      </c>
      <c r="CK105" s="11">
        <v>0</v>
      </c>
      <c r="CL105" s="11">
        <v>0</v>
      </c>
      <c r="CM105" s="11">
        <v>0</v>
      </c>
      <c r="CN105" s="11">
        <v>0</v>
      </c>
      <c r="CO105" s="11">
        <v>0</v>
      </c>
      <c r="CP105" s="11">
        <v>0</v>
      </c>
      <c r="CQ105" s="11">
        <v>0</v>
      </c>
      <c r="CR105" s="11">
        <v>0</v>
      </c>
      <c r="CS105" s="11">
        <v>0</v>
      </c>
      <c r="CT105" s="11">
        <v>46</v>
      </c>
      <c r="CU105" s="11">
        <v>25</v>
      </c>
      <c r="CV105" s="11">
        <v>0</v>
      </c>
      <c r="CW105" s="11">
        <v>0</v>
      </c>
      <c r="CX105" s="11">
        <v>0</v>
      </c>
      <c r="CY105" s="11">
        <v>0</v>
      </c>
      <c r="CZ105" s="11">
        <v>0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f t="shared" si="14"/>
        <v>71</v>
      </c>
      <c r="DI105" s="234" t="s">
        <v>48</v>
      </c>
      <c r="DJ105" s="11">
        <v>0</v>
      </c>
      <c r="DK105" s="11">
        <v>0</v>
      </c>
      <c r="DL105" s="11">
        <v>0</v>
      </c>
      <c r="DM105" s="11">
        <v>0</v>
      </c>
      <c r="DN105" s="11">
        <v>0</v>
      </c>
      <c r="DO105" s="11">
        <v>0</v>
      </c>
      <c r="DP105" s="11">
        <v>1</v>
      </c>
      <c r="DQ105" s="11">
        <v>0</v>
      </c>
      <c r="DR105" s="11">
        <v>0</v>
      </c>
      <c r="DS105" s="11">
        <v>1</v>
      </c>
      <c r="DT105" s="11">
        <v>0</v>
      </c>
      <c r="DU105" s="11">
        <v>34</v>
      </c>
      <c r="DV105" s="11">
        <v>45</v>
      </c>
      <c r="DW105" s="11">
        <v>0</v>
      </c>
      <c r="DX105" s="11">
        <v>0</v>
      </c>
      <c r="DY105" s="11">
        <v>0</v>
      </c>
      <c r="DZ105" s="11">
        <v>0</v>
      </c>
      <c r="EA105" s="11">
        <v>0</v>
      </c>
      <c r="EB105" s="11">
        <v>0</v>
      </c>
      <c r="EC105" s="11">
        <v>0</v>
      </c>
      <c r="ED105" s="11">
        <v>0</v>
      </c>
      <c r="EE105" s="11">
        <v>0</v>
      </c>
      <c r="EF105" s="11">
        <v>0</v>
      </c>
      <c r="EG105" s="11">
        <v>0</v>
      </c>
      <c r="EH105" s="11">
        <v>0</v>
      </c>
      <c r="EI105" s="11">
        <f t="shared" si="15"/>
        <v>81</v>
      </c>
      <c r="EK105" s="234" t="s">
        <v>7</v>
      </c>
      <c r="EL105" s="11">
        <v>0</v>
      </c>
      <c r="EM105" s="11">
        <v>249</v>
      </c>
      <c r="EN105" s="11">
        <v>47</v>
      </c>
      <c r="EO105" s="11">
        <v>0</v>
      </c>
      <c r="EP105" s="11">
        <v>0</v>
      </c>
      <c r="EQ105" s="11">
        <v>0</v>
      </c>
      <c r="ER105" s="11">
        <v>0</v>
      </c>
      <c r="ES105" s="11">
        <v>0</v>
      </c>
      <c r="ET105" s="11">
        <v>0</v>
      </c>
      <c r="EU105" s="11">
        <v>0</v>
      </c>
      <c r="EV105" s="11">
        <v>0</v>
      </c>
      <c r="EW105" s="11">
        <v>0</v>
      </c>
      <c r="EX105" s="11">
        <v>1</v>
      </c>
      <c r="EY105" s="11">
        <v>0</v>
      </c>
      <c r="EZ105" s="11">
        <v>0</v>
      </c>
      <c r="FA105" s="11">
        <v>0</v>
      </c>
      <c r="FB105" s="11">
        <v>0</v>
      </c>
      <c r="FC105" s="11">
        <v>0</v>
      </c>
      <c r="FD105" s="11">
        <v>1</v>
      </c>
      <c r="FE105" s="11">
        <v>0</v>
      </c>
      <c r="FF105" s="11">
        <v>0</v>
      </c>
      <c r="FG105" s="11">
        <v>0</v>
      </c>
      <c r="FH105" s="11">
        <v>0</v>
      </c>
      <c r="FI105" s="11">
        <v>0</v>
      </c>
      <c r="FJ105" s="11">
        <v>0</v>
      </c>
      <c r="FK105" s="11">
        <f t="shared" si="16"/>
        <v>298</v>
      </c>
      <c r="FM105" s="234" t="s">
        <v>38</v>
      </c>
      <c r="FN105" s="11">
        <v>4</v>
      </c>
      <c r="FO105" s="11">
        <v>144</v>
      </c>
      <c r="FP105" s="11">
        <v>100</v>
      </c>
      <c r="FQ105" s="11">
        <v>0</v>
      </c>
      <c r="FR105" s="11">
        <v>0</v>
      </c>
      <c r="FS105" s="11">
        <v>0</v>
      </c>
      <c r="FT105" s="11">
        <v>0</v>
      </c>
      <c r="FU105" s="11">
        <v>0</v>
      </c>
      <c r="FV105" s="11">
        <v>0</v>
      </c>
      <c r="FW105" s="11">
        <v>0</v>
      </c>
      <c r="FX105" s="11">
        <v>0</v>
      </c>
      <c r="FY105" s="11">
        <v>0</v>
      </c>
      <c r="FZ105" s="11">
        <v>0</v>
      </c>
      <c r="GA105" s="11">
        <v>0</v>
      </c>
      <c r="GB105" s="11">
        <v>0</v>
      </c>
      <c r="GC105" s="11">
        <v>0</v>
      </c>
      <c r="GD105" s="11">
        <v>0</v>
      </c>
      <c r="GE105" s="11">
        <v>0</v>
      </c>
      <c r="GF105" s="11">
        <v>0</v>
      </c>
      <c r="GG105" s="11">
        <v>0</v>
      </c>
      <c r="GH105" s="11">
        <v>0</v>
      </c>
      <c r="GI105" s="11">
        <v>0</v>
      </c>
      <c r="GJ105" s="11">
        <v>0</v>
      </c>
      <c r="GK105" s="11">
        <v>0</v>
      </c>
      <c r="GL105" s="11">
        <v>0</v>
      </c>
      <c r="GM105" s="11">
        <f t="shared" si="17"/>
        <v>248</v>
      </c>
      <c r="GP105" s="234" t="s">
        <v>7</v>
      </c>
      <c r="GQ105" s="11">
        <v>0</v>
      </c>
      <c r="GR105" s="11">
        <v>230</v>
      </c>
      <c r="GS105" s="11">
        <v>40</v>
      </c>
      <c r="GT105" s="11">
        <v>0</v>
      </c>
      <c r="GU105" s="11">
        <v>0</v>
      </c>
      <c r="GV105" s="11">
        <v>0</v>
      </c>
      <c r="GW105" s="11">
        <v>0</v>
      </c>
      <c r="GX105" s="11">
        <v>0</v>
      </c>
      <c r="GY105" s="11">
        <v>0</v>
      </c>
      <c r="GZ105" s="11">
        <v>0</v>
      </c>
      <c r="HA105" s="11">
        <v>0</v>
      </c>
      <c r="HB105" s="11">
        <v>0</v>
      </c>
      <c r="HC105" s="11">
        <v>0</v>
      </c>
      <c r="HD105" s="11">
        <v>0</v>
      </c>
      <c r="HE105" s="11">
        <v>0</v>
      </c>
      <c r="HF105" s="11">
        <v>0</v>
      </c>
      <c r="HG105" s="11">
        <v>0</v>
      </c>
      <c r="HH105" s="11">
        <v>0</v>
      </c>
      <c r="HI105" s="11">
        <v>0</v>
      </c>
      <c r="HJ105" s="11">
        <v>0</v>
      </c>
      <c r="HK105" s="11">
        <v>0</v>
      </c>
      <c r="HL105" s="11">
        <v>0</v>
      </c>
      <c r="HM105" s="11">
        <v>0</v>
      </c>
      <c r="HN105" s="11">
        <v>0</v>
      </c>
      <c r="HO105" s="11">
        <f t="shared" si="18"/>
        <v>270</v>
      </c>
      <c r="HQ105" s="234" t="s">
        <v>48</v>
      </c>
      <c r="HR105" s="11">
        <v>0</v>
      </c>
      <c r="HS105" s="11">
        <v>0</v>
      </c>
      <c r="HT105" s="11">
        <v>0</v>
      </c>
      <c r="HU105" s="11">
        <v>0</v>
      </c>
      <c r="HV105" s="11">
        <v>0</v>
      </c>
      <c r="HW105" s="11">
        <v>0</v>
      </c>
      <c r="HX105" s="11">
        <v>0</v>
      </c>
      <c r="HY105" s="11">
        <v>0</v>
      </c>
      <c r="HZ105" s="11">
        <v>0</v>
      </c>
      <c r="IA105" s="11">
        <v>2</v>
      </c>
      <c r="IB105" s="11">
        <v>0</v>
      </c>
      <c r="IC105" s="11">
        <v>0</v>
      </c>
      <c r="ID105" s="11">
        <v>59</v>
      </c>
      <c r="IE105" s="11">
        <v>46</v>
      </c>
      <c r="IF105" s="11">
        <v>0</v>
      </c>
      <c r="IG105" s="11">
        <v>0</v>
      </c>
      <c r="IH105" s="11">
        <v>0</v>
      </c>
      <c r="II105" s="11">
        <v>0</v>
      </c>
      <c r="IJ105" s="11">
        <v>0</v>
      </c>
      <c r="IK105" s="11">
        <v>0</v>
      </c>
      <c r="IL105" s="11">
        <v>0</v>
      </c>
      <c r="IM105" s="11">
        <v>0</v>
      </c>
      <c r="IN105" s="11">
        <v>0</v>
      </c>
      <c r="IO105" s="11">
        <v>0</v>
      </c>
      <c r="IP105" s="11">
        <v>0</v>
      </c>
      <c r="IQ105" s="11">
        <f t="shared" si="19"/>
        <v>107</v>
      </c>
      <c r="IV105" s="234" t="s">
        <v>48</v>
      </c>
      <c r="IW105" s="11">
        <v>0</v>
      </c>
      <c r="IX105" s="11">
        <v>0</v>
      </c>
      <c r="IY105" s="11">
        <v>0</v>
      </c>
      <c r="IZ105" s="11">
        <v>2</v>
      </c>
      <c r="JA105" s="11">
        <v>0</v>
      </c>
      <c r="JB105" s="11">
        <v>0</v>
      </c>
      <c r="JC105" s="11">
        <v>6</v>
      </c>
      <c r="JD105" s="11">
        <v>0</v>
      </c>
      <c r="JE105" s="11">
        <v>0</v>
      </c>
      <c r="JF105" s="11">
        <v>0</v>
      </c>
      <c r="JG105" s="11">
        <v>4</v>
      </c>
      <c r="JH105" s="11">
        <v>0</v>
      </c>
      <c r="JI105" s="11">
        <v>0</v>
      </c>
      <c r="JJ105" s="11">
        <v>414</v>
      </c>
      <c r="JK105" s="11">
        <v>393</v>
      </c>
      <c r="JL105" s="11">
        <v>1</v>
      </c>
      <c r="JM105" s="11">
        <v>0</v>
      </c>
      <c r="JN105" s="11">
        <v>0</v>
      </c>
      <c r="JO105" s="11">
        <v>0</v>
      </c>
      <c r="JP105" s="11">
        <v>0</v>
      </c>
      <c r="JQ105" s="11">
        <v>0</v>
      </c>
      <c r="JR105" s="11">
        <v>0</v>
      </c>
      <c r="JS105" s="11">
        <v>0</v>
      </c>
      <c r="JT105" s="11">
        <v>0</v>
      </c>
      <c r="JU105" s="11">
        <v>3</v>
      </c>
      <c r="JV105" s="11">
        <v>1</v>
      </c>
      <c r="JW105" s="11">
        <f t="shared" si="20"/>
        <v>824</v>
      </c>
    </row>
    <row r="106" spans="1:283" x14ac:dyDescent="0.25">
      <c r="A106" s="234" t="s">
        <v>50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1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233">
        <f t="shared" si="12"/>
        <v>1</v>
      </c>
      <c r="AC106" s="234" t="s">
        <v>50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1">
        <v>0</v>
      </c>
      <c r="AP106" s="11">
        <v>1</v>
      </c>
      <c r="AQ106" s="11">
        <v>0</v>
      </c>
      <c r="AR106" s="11">
        <v>0</v>
      </c>
      <c r="AS106" s="11">
        <v>0</v>
      </c>
      <c r="AT106" s="11">
        <v>0</v>
      </c>
      <c r="AU106" s="11">
        <v>0</v>
      </c>
      <c r="AV106" s="11">
        <v>0</v>
      </c>
      <c r="AW106" s="11">
        <v>1</v>
      </c>
      <c r="AX106" s="11">
        <v>0</v>
      </c>
      <c r="AY106" s="11">
        <v>0</v>
      </c>
      <c r="AZ106" s="11">
        <v>0</v>
      </c>
      <c r="BA106" s="11">
        <v>0</v>
      </c>
      <c r="BB106" s="11">
        <v>0</v>
      </c>
      <c r="BC106" s="11">
        <v>2</v>
      </c>
      <c r="BE106" s="234" t="s">
        <v>49</v>
      </c>
      <c r="BF106" s="11">
        <v>1</v>
      </c>
      <c r="BG106" s="11">
        <v>176</v>
      </c>
      <c r="BH106" s="11">
        <v>81</v>
      </c>
      <c r="BI106" s="11">
        <v>0</v>
      </c>
      <c r="BJ106" s="11">
        <v>0</v>
      </c>
      <c r="BK106" s="11">
        <v>0</v>
      </c>
      <c r="BL106" s="11">
        <v>0</v>
      </c>
      <c r="BM106" s="11">
        <v>0</v>
      </c>
      <c r="BN106" s="11">
        <v>0</v>
      </c>
      <c r="BO106" s="11">
        <v>0</v>
      </c>
      <c r="BP106" s="11">
        <v>0</v>
      </c>
      <c r="BQ106" s="11">
        <v>0</v>
      </c>
      <c r="BR106" s="11">
        <v>0</v>
      </c>
      <c r="BS106" s="11">
        <v>0</v>
      </c>
      <c r="BT106" s="11">
        <v>0</v>
      </c>
      <c r="BU106" s="11">
        <v>0</v>
      </c>
      <c r="BV106" s="11">
        <v>0</v>
      </c>
      <c r="BW106" s="11">
        <v>0</v>
      </c>
      <c r="BX106" s="11">
        <v>0</v>
      </c>
      <c r="BY106" s="11">
        <v>0</v>
      </c>
      <c r="BZ106" s="11">
        <v>0</v>
      </c>
      <c r="CA106" s="11">
        <v>0</v>
      </c>
      <c r="CB106" s="11">
        <v>0</v>
      </c>
      <c r="CC106" s="11">
        <v>0</v>
      </c>
      <c r="CD106" s="11">
        <v>0</v>
      </c>
      <c r="CE106" s="11">
        <f t="shared" si="13"/>
        <v>258</v>
      </c>
      <c r="CG106" s="234" t="s">
        <v>41</v>
      </c>
      <c r="CH106" s="11">
        <v>0</v>
      </c>
      <c r="CI106" s="11">
        <v>0</v>
      </c>
      <c r="CJ106" s="11">
        <v>0</v>
      </c>
      <c r="CK106" s="11">
        <v>0</v>
      </c>
      <c r="CL106" s="11">
        <v>0</v>
      </c>
      <c r="CM106" s="11">
        <v>0</v>
      </c>
      <c r="CN106" s="11">
        <v>0</v>
      </c>
      <c r="CO106" s="11">
        <v>0</v>
      </c>
      <c r="CP106" s="11">
        <v>0</v>
      </c>
      <c r="CQ106" s="11">
        <v>0</v>
      </c>
      <c r="CR106" s="11">
        <v>0</v>
      </c>
      <c r="CS106" s="11">
        <v>0</v>
      </c>
      <c r="CT106" s="11">
        <v>0</v>
      </c>
      <c r="CU106" s="11">
        <v>0</v>
      </c>
      <c r="CV106" s="11">
        <v>0</v>
      </c>
      <c r="CW106" s="11">
        <v>0</v>
      </c>
      <c r="CX106" s="11">
        <v>0</v>
      </c>
      <c r="CY106" s="11">
        <v>0</v>
      </c>
      <c r="CZ106" s="11">
        <v>0</v>
      </c>
      <c r="DA106" s="11">
        <v>0</v>
      </c>
      <c r="DB106" s="11">
        <v>354</v>
      </c>
      <c r="DC106" s="11">
        <v>190</v>
      </c>
      <c r="DD106" s="11">
        <v>0</v>
      </c>
      <c r="DE106" s="11">
        <v>0</v>
      </c>
      <c r="DF106" s="11">
        <v>0</v>
      </c>
      <c r="DG106" s="11">
        <f t="shared" si="14"/>
        <v>544</v>
      </c>
      <c r="DI106" s="234" t="s">
        <v>41</v>
      </c>
      <c r="DJ106" s="11">
        <v>0</v>
      </c>
      <c r="DK106" s="11">
        <v>0</v>
      </c>
      <c r="DL106" s="11">
        <v>0</v>
      </c>
      <c r="DM106" s="11">
        <v>0</v>
      </c>
      <c r="DN106" s="11">
        <v>0</v>
      </c>
      <c r="DO106" s="11">
        <v>0</v>
      </c>
      <c r="DP106" s="11">
        <v>0</v>
      </c>
      <c r="DQ106" s="11">
        <v>0</v>
      </c>
      <c r="DR106" s="11">
        <v>0</v>
      </c>
      <c r="DS106" s="11">
        <v>0</v>
      </c>
      <c r="DT106" s="11">
        <v>0</v>
      </c>
      <c r="DU106" s="11">
        <v>0</v>
      </c>
      <c r="DV106" s="11">
        <v>0</v>
      </c>
      <c r="DW106" s="11">
        <v>0</v>
      </c>
      <c r="DX106" s="11">
        <v>0</v>
      </c>
      <c r="DY106" s="11">
        <v>0</v>
      </c>
      <c r="DZ106" s="11">
        <v>0</v>
      </c>
      <c r="EA106" s="11">
        <v>0</v>
      </c>
      <c r="EB106" s="11">
        <v>0</v>
      </c>
      <c r="EC106" s="11">
        <v>240</v>
      </c>
      <c r="ED106" s="11">
        <v>204</v>
      </c>
      <c r="EE106" s="11">
        <v>0</v>
      </c>
      <c r="EF106" s="11">
        <v>0</v>
      </c>
      <c r="EG106" s="11">
        <v>0</v>
      </c>
      <c r="EH106" s="11">
        <v>0</v>
      </c>
      <c r="EI106" s="11">
        <f t="shared" si="15"/>
        <v>444</v>
      </c>
      <c r="EK106" s="234" t="s">
        <v>49</v>
      </c>
      <c r="EL106" s="11">
        <v>1</v>
      </c>
      <c r="EM106" s="11">
        <v>195</v>
      </c>
      <c r="EN106" s="11">
        <v>59</v>
      </c>
      <c r="EO106" s="11">
        <v>0</v>
      </c>
      <c r="EP106" s="11">
        <v>0</v>
      </c>
      <c r="EQ106" s="11">
        <v>0</v>
      </c>
      <c r="ER106" s="11">
        <v>0</v>
      </c>
      <c r="ES106" s="11">
        <v>0</v>
      </c>
      <c r="ET106" s="11">
        <v>0</v>
      </c>
      <c r="EU106" s="11">
        <v>0</v>
      </c>
      <c r="EV106" s="11">
        <v>0</v>
      </c>
      <c r="EW106" s="11">
        <v>0</v>
      </c>
      <c r="EX106" s="11">
        <v>0</v>
      </c>
      <c r="EY106" s="11">
        <v>0</v>
      </c>
      <c r="EZ106" s="11">
        <v>0</v>
      </c>
      <c r="FA106" s="11">
        <v>0</v>
      </c>
      <c r="FB106" s="11">
        <v>0</v>
      </c>
      <c r="FC106" s="11">
        <v>0</v>
      </c>
      <c r="FD106" s="11">
        <v>0</v>
      </c>
      <c r="FE106" s="11">
        <v>0</v>
      </c>
      <c r="FF106" s="11">
        <v>0</v>
      </c>
      <c r="FG106" s="11">
        <v>0</v>
      </c>
      <c r="FH106" s="11">
        <v>0</v>
      </c>
      <c r="FI106" s="11">
        <v>1</v>
      </c>
      <c r="FJ106" s="11">
        <v>0</v>
      </c>
      <c r="FK106" s="11">
        <f t="shared" si="16"/>
        <v>256</v>
      </c>
      <c r="FM106" s="234" t="s">
        <v>3</v>
      </c>
      <c r="FN106" s="11">
        <v>0</v>
      </c>
      <c r="FO106" s="11">
        <v>0</v>
      </c>
      <c r="FP106" s="11">
        <v>0</v>
      </c>
      <c r="FQ106" s="11">
        <v>0</v>
      </c>
      <c r="FR106" s="11">
        <v>0</v>
      </c>
      <c r="FS106" s="11">
        <v>0</v>
      </c>
      <c r="FT106" s="11">
        <v>0</v>
      </c>
      <c r="FU106" s="11">
        <v>0</v>
      </c>
      <c r="FV106" s="11">
        <v>0</v>
      </c>
      <c r="FW106" s="11">
        <v>0</v>
      </c>
      <c r="FX106" s="11">
        <v>0</v>
      </c>
      <c r="FY106" s="11">
        <v>0</v>
      </c>
      <c r="FZ106" s="11">
        <v>205</v>
      </c>
      <c r="GA106" s="11">
        <v>13</v>
      </c>
      <c r="GB106" s="11">
        <v>0</v>
      </c>
      <c r="GC106" s="11">
        <v>0</v>
      </c>
      <c r="GD106" s="11">
        <v>2</v>
      </c>
      <c r="GE106" s="11">
        <v>0</v>
      </c>
      <c r="GF106" s="11">
        <v>1</v>
      </c>
      <c r="GG106" s="11">
        <v>0</v>
      </c>
      <c r="GH106" s="11">
        <v>0</v>
      </c>
      <c r="GI106" s="11">
        <v>0</v>
      </c>
      <c r="GJ106" s="11">
        <v>0</v>
      </c>
      <c r="GK106" s="11">
        <v>0</v>
      </c>
      <c r="GL106" s="11">
        <v>0</v>
      </c>
      <c r="GM106" s="11">
        <f t="shared" si="17"/>
        <v>221</v>
      </c>
      <c r="GP106" s="234" t="s">
        <v>38</v>
      </c>
      <c r="GQ106" s="11">
        <v>4</v>
      </c>
      <c r="GR106" s="11">
        <v>128</v>
      </c>
      <c r="GS106" s="11">
        <v>125</v>
      </c>
      <c r="GT106" s="11">
        <v>0</v>
      </c>
      <c r="GU106" s="11">
        <v>0</v>
      </c>
      <c r="GV106" s="11">
        <v>0</v>
      </c>
      <c r="GW106" s="11">
        <v>1</v>
      </c>
      <c r="GX106" s="11">
        <v>0</v>
      </c>
      <c r="GY106" s="11">
        <v>0</v>
      </c>
      <c r="GZ106" s="11">
        <v>0</v>
      </c>
      <c r="HA106" s="11">
        <v>0</v>
      </c>
      <c r="HB106" s="11">
        <v>0</v>
      </c>
      <c r="HC106" s="11">
        <v>0</v>
      </c>
      <c r="HD106" s="11">
        <v>0</v>
      </c>
      <c r="HE106" s="11">
        <v>0</v>
      </c>
      <c r="HF106" s="11">
        <v>0</v>
      </c>
      <c r="HG106" s="11">
        <v>0</v>
      </c>
      <c r="HH106" s="11">
        <v>0</v>
      </c>
      <c r="HI106" s="11">
        <v>0</v>
      </c>
      <c r="HJ106" s="11">
        <v>0</v>
      </c>
      <c r="HK106" s="11">
        <v>0</v>
      </c>
      <c r="HL106" s="11">
        <v>0</v>
      </c>
      <c r="HM106" s="11">
        <v>0</v>
      </c>
      <c r="HN106" s="11">
        <v>0</v>
      </c>
      <c r="HO106" s="11">
        <f t="shared" si="18"/>
        <v>258</v>
      </c>
      <c r="HQ106" s="234" t="s">
        <v>41</v>
      </c>
      <c r="HR106" s="11">
        <v>0</v>
      </c>
      <c r="HS106" s="11">
        <v>0</v>
      </c>
      <c r="HT106" s="11">
        <v>0</v>
      </c>
      <c r="HU106" s="11">
        <v>0</v>
      </c>
      <c r="HV106" s="11">
        <v>0</v>
      </c>
      <c r="HW106" s="11">
        <v>0</v>
      </c>
      <c r="HX106" s="11">
        <v>0</v>
      </c>
      <c r="HY106" s="11">
        <v>0</v>
      </c>
      <c r="HZ106" s="11">
        <v>0</v>
      </c>
      <c r="IA106" s="11">
        <v>0</v>
      </c>
      <c r="IB106" s="11">
        <v>0</v>
      </c>
      <c r="IC106" s="11">
        <v>0</v>
      </c>
      <c r="ID106" s="11">
        <v>0</v>
      </c>
      <c r="IE106" s="11">
        <v>0</v>
      </c>
      <c r="IF106" s="11">
        <v>0</v>
      </c>
      <c r="IG106" s="11">
        <v>0</v>
      </c>
      <c r="IH106" s="11">
        <v>0</v>
      </c>
      <c r="II106" s="11">
        <v>0</v>
      </c>
      <c r="IJ106" s="11">
        <v>0</v>
      </c>
      <c r="IK106" s="11">
        <v>0</v>
      </c>
      <c r="IL106" s="11">
        <v>288</v>
      </c>
      <c r="IM106" s="11">
        <v>181</v>
      </c>
      <c r="IN106" s="11">
        <v>0</v>
      </c>
      <c r="IO106" s="11">
        <v>0</v>
      </c>
      <c r="IP106" s="11">
        <v>0</v>
      </c>
      <c r="IQ106" s="11">
        <f t="shared" si="19"/>
        <v>469</v>
      </c>
      <c r="IV106" s="234" t="s">
        <v>41</v>
      </c>
      <c r="IW106" s="11">
        <v>0</v>
      </c>
      <c r="IX106" s="11">
        <v>0</v>
      </c>
      <c r="IY106" s="11">
        <v>0</v>
      </c>
      <c r="IZ106" s="11">
        <v>0</v>
      </c>
      <c r="JA106" s="11">
        <v>0</v>
      </c>
      <c r="JB106" s="11">
        <v>0</v>
      </c>
      <c r="JC106" s="11">
        <v>0</v>
      </c>
      <c r="JD106" s="11">
        <v>0</v>
      </c>
      <c r="JE106" s="11">
        <v>0</v>
      </c>
      <c r="JF106" s="11">
        <v>0</v>
      </c>
      <c r="JG106" s="11">
        <v>0</v>
      </c>
      <c r="JH106" s="11">
        <v>0</v>
      </c>
      <c r="JI106" s="11">
        <v>0</v>
      </c>
      <c r="JJ106" s="11">
        <v>0</v>
      </c>
      <c r="JK106" s="11">
        <v>0</v>
      </c>
      <c r="JL106" s="11">
        <v>0</v>
      </c>
      <c r="JM106" s="11">
        <v>0</v>
      </c>
      <c r="JN106" s="11">
        <v>0</v>
      </c>
      <c r="JO106" s="11">
        <v>0</v>
      </c>
      <c r="JP106" s="11">
        <v>0</v>
      </c>
      <c r="JQ106" s="11">
        <v>0</v>
      </c>
      <c r="JR106" s="11">
        <v>2948</v>
      </c>
      <c r="JS106" s="11">
        <v>1931</v>
      </c>
      <c r="JT106" s="11">
        <v>0</v>
      </c>
      <c r="JU106" s="11">
        <v>0</v>
      </c>
      <c r="JV106" s="11">
        <v>0</v>
      </c>
      <c r="JW106" s="11">
        <f t="shared" si="20"/>
        <v>4879</v>
      </c>
    </row>
    <row r="107" spans="1:283" x14ac:dyDescent="0.25">
      <c r="A107" s="234" t="s">
        <v>51</v>
      </c>
      <c r="B107" s="11">
        <v>1</v>
      </c>
      <c r="C107" s="11">
        <v>0</v>
      </c>
      <c r="D107" s="11">
        <v>9</v>
      </c>
      <c r="E107" s="11">
        <v>0</v>
      </c>
      <c r="F107" s="11">
        <v>0</v>
      </c>
      <c r="G107" s="11">
        <v>3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233">
        <f t="shared" si="12"/>
        <v>13</v>
      </c>
      <c r="AC107" s="234" t="s">
        <v>51</v>
      </c>
      <c r="AD107" s="11">
        <v>16</v>
      </c>
      <c r="AE107" s="11">
        <v>0</v>
      </c>
      <c r="AF107" s="11">
        <v>9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0</v>
      </c>
      <c r="AT107" s="11">
        <v>0</v>
      </c>
      <c r="AU107" s="11">
        <v>0</v>
      </c>
      <c r="AV107" s="11">
        <v>0</v>
      </c>
      <c r="AW107" s="11">
        <v>0</v>
      </c>
      <c r="AX107" s="11">
        <v>0</v>
      </c>
      <c r="AY107" s="11">
        <v>0</v>
      </c>
      <c r="AZ107" s="11">
        <v>0</v>
      </c>
      <c r="BA107" s="11">
        <v>0</v>
      </c>
      <c r="BB107" s="11">
        <v>0</v>
      </c>
      <c r="BC107" s="11">
        <v>25</v>
      </c>
      <c r="BE107" s="234" t="s">
        <v>51</v>
      </c>
      <c r="BF107" s="11">
        <v>8</v>
      </c>
      <c r="BG107" s="11">
        <v>0</v>
      </c>
      <c r="BH107" s="11">
        <v>10</v>
      </c>
      <c r="BI107" s="11">
        <v>0</v>
      </c>
      <c r="BJ107" s="11">
        <v>0</v>
      </c>
      <c r="BK107" s="11">
        <v>0</v>
      </c>
      <c r="BL107" s="11">
        <v>0</v>
      </c>
      <c r="BM107" s="11">
        <v>0</v>
      </c>
      <c r="BN107" s="11">
        <v>0</v>
      </c>
      <c r="BO107" s="11">
        <v>0</v>
      </c>
      <c r="BP107" s="11">
        <v>0</v>
      </c>
      <c r="BQ107" s="11">
        <v>0</v>
      </c>
      <c r="BR107" s="11">
        <v>0</v>
      </c>
      <c r="BS107" s="11">
        <v>0</v>
      </c>
      <c r="BT107" s="11">
        <v>0</v>
      </c>
      <c r="BU107" s="11">
        <v>0</v>
      </c>
      <c r="BV107" s="11">
        <v>0</v>
      </c>
      <c r="BW107" s="11">
        <v>0</v>
      </c>
      <c r="BX107" s="11">
        <v>0</v>
      </c>
      <c r="BY107" s="11">
        <v>0</v>
      </c>
      <c r="BZ107" s="11">
        <v>0</v>
      </c>
      <c r="CA107" s="11">
        <v>0</v>
      </c>
      <c r="CB107" s="11">
        <v>2</v>
      </c>
      <c r="CC107" s="11">
        <v>0</v>
      </c>
      <c r="CD107" s="11">
        <v>0</v>
      </c>
      <c r="CE107" s="11">
        <f t="shared" si="13"/>
        <v>20</v>
      </c>
      <c r="CG107" s="234" t="s">
        <v>49</v>
      </c>
      <c r="CH107" s="11">
        <v>0</v>
      </c>
      <c r="CI107" s="11">
        <v>227</v>
      </c>
      <c r="CJ107" s="11">
        <v>108</v>
      </c>
      <c r="CK107" s="11">
        <v>0</v>
      </c>
      <c r="CL107" s="11">
        <v>0</v>
      </c>
      <c r="CM107" s="11">
        <v>0</v>
      </c>
      <c r="CN107" s="11">
        <v>0</v>
      </c>
      <c r="CO107" s="11">
        <v>0</v>
      </c>
      <c r="CP107" s="11">
        <v>0</v>
      </c>
      <c r="CQ107" s="11">
        <v>0</v>
      </c>
      <c r="CR107" s="11">
        <v>0</v>
      </c>
      <c r="CS107" s="11">
        <v>0</v>
      </c>
      <c r="CT107" s="11">
        <v>0</v>
      </c>
      <c r="CU107" s="11">
        <v>0</v>
      </c>
      <c r="CV107" s="11">
        <v>0</v>
      </c>
      <c r="CW107" s="11">
        <v>0</v>
      </c>
      <c r="CX107" s="11">
        <v>0</v>
      </c>
      <c r="CY107" s="11">
        <v>0</v>
      </c>
      <c r="CZ107" s="11">
        <v>0</v>
      </c>
      <c r="DA107" s="11">
        <v>0</v>
      </c>
      <c r="DB107" s="11">
        <v>0</v>
      </c>
      <c r="DC107" s="11">
        <v>0</v>
      </c>
      <c r="DD107" s="11">
        <v>0</v>
      </c>
      <c r="DE107" s="11">
        <v>0</v>
      </c>
      <c r="DF107" s="11">
        <v>0</v>
      </c>
      <c r="DG107" s="11">
        <f t="shared" si="14"/>
        <v>335</v>
      </c>
      <c r="DI107" s="234" t="s">
        <v>49</v>
      </c>
      <c r="DJ107" s="11">
        <v>1</v>
      </c>
      <c r="DK107" s="11">
        <v>202</v>
      </c>
      <c r="DL107" s="11">
        <v>89</v>
      </c>
      <c r="DM107" s="11">
        <v>1</v>
      </c>
      <c r="DN107" s="11">
        <v>0</v>
      </c>
      <c r="DO107" s="11">
        <v>0</v>
      </c>
      <c r="DP107" s="11">
        <v>0</v>
      </c>
      <c r="DQ107" s="11">
        <v>0</v>
      </c>
      <c r="DR107" s="11">
        <v>0</v>
      </c>
      <c r="DS107" s="11">
        <v>0</v>
      </c>
      <c r="DT107" s="11">
        <v>0</v>
      </c>
      <c r="DU107" s="11">
        <v>0</v>
      </c>
      <c r="DV107" s="11">
        <v>0</v>
      </c>
      <c r="DW107" s="11">
        <v>0</v>
      </c>
      <c r="DX107" s="11">
        <v>0</v>
      </c>
      <c r="DY107" s="11">
        <v>0</v>
      </c>
      <c r="DZ107" s="11">
        <v>0</v>
      </c>
      <c r="EA107" s="11">
        <v>0</v>
      </c>
      <c r="EB107" s="11">
        <v>0</v>
      </c>
      <c r="EC107" s="11">
        <v>0</v>
      </c>
      <c r="ED107" s="11">
        <v>0</v>
      </c>
      <c r="EE107" s="11">
        <v>0</v>
      </c>
      <c r="EF107" s="11">
        <v>0</v>
      </c>
      <c r="EG107" s="11">
        <v>0</v>
      </c>
      <c r="EH107" s="11">
        <v>0</v>
      </c>
      <c r="EI107" s="11">
        <f t="shared" si="15"/>
        <v>293</v>
      </c>
      <c r="EK107" s="234" t="s">
        <v>38</v>
      </c>
      <c r="EL107" s="11">
        <v>5</v>
      </c>
      <c r="EM107" s="11">
        <v>159</v>
      </c>
      <c r="EN107" s="11">
        <v>77</v>
      </c>
      <c r="EO107" s="11">
        <v>0</v>
      </c>
      <c r="EP107" s="11">
        <v>0</v>
      </c>
      <c r="EQ107" s="11">
        <v>0</v>
      </c>
      <c r="ER107" s="11">
        <v>0</v>
      </c>
      <c r="ES107" s="11">
        <v>0</v>
      </c>
      <c r="ET107" s="11">
        <v>0</v>
      </c>
      <c r="EU107" s="11">
        <v>0</v>
      </c>
      <c r="EV107" s="11">
        <v>0</v>
      </c>
      <c r="EW107" s="11">
        <v>0</v>
      </c>
      <c r="EX107" s="11">
        <v>0</v>
      </c>
      <c r="EY107" s="11">
        <v>0</v>
      </c>
      <c r="EZ107" s="11">
        <v>0</v>
      </c>
      <c r="FA107" s="11">
        <v>0</v>
      </c>
      <c r="FB107" s="11">
        <v>0</v>
      </c>
      <c r="FC107" s="11">
        <v>0</v>
      </c>
      <c r="FD107" s="11">
        <v>0</v>
      </c>
      <c r="FE107" s="11">
        <v>0</v>
      </c>
      <c r="FF107" s="11">
        <v>0</v>
      </c>
      <c r="FG107" s="11">
        <v>0</v>
      </c>
      <c r="FH107" s="11">
        <v>0</v>
      </c>
      <c r="FI107" s="11">
        <v>0</v>
      </c>
      <c r="FJ107" s="11">
        <v>0</v>
      </c>
      <c r="FK107" s="11">
        <f t="shared" si="16"/>
        <v>241</v>
      </c>
      <c r="FM107" s="234" t="s">
        <v>24</v>
      </c>
      <c r="FN107" s="11">
        <v>43</v>
      </c>
      <c r="FO107" s="11">
        <v>0</v>
      </c>
      <c r="FP107" s="11">
        <v>142</v>
      </c>
      <c r="FQ107" s="11">
        <v>2</v>
      </c>
      <c r="FR107" s="11">
        <v>4</v>
      </c>
      <c r="FS107" s="11">
        <v>0</v>
      </c>
      <c r="FT107" s="11">
        <v>0</v>
      </c>
      <c r="FU107" s="11">
        <v>6</v>
      </c>
      <c r="FV107" s="11">
        <v>13</v>
      </c>
      <c r="FW107" s="11">
        <v>0</v>
      </c>
      <c r="FX107" s="11">
        <v>0</v>
      </c>
      <c r="FY107" s="11">
        <v>0</v>
      </c>
      <c r="FZ107" s="11">
        <v>0</v>
      </c>
      <c r="GA107" s="11">
        <v>0</v>
      </c>
      <c r="GB107" s="11">
        <v>0</v>
      </c>
      <c r="GC107" s="11">
        <v>0</v>
      </c>
      <c r="GD107" s="11">
        <v>0</v>
      </c>
      <c r="GE107" s="11">
        <v>0</v>
      </c>
      <c r="GF107" s="11">
        <v>0</v>
      </c>
      <c r="GG107" s="11">
        <v>0</v>
      </c>
      <c r="GH107" s="11">
        <v>0</v>
      </c>
      <c r="GI107" s="11">
        <v>0</v>
      </c>
      <c r="GJ107" s="11">
        <v>11</v>
      </c>
      <c r="GK107" s="11">
        <v>0</v>
      </c>
      <c r="GL107" s="11">
        <v>0</v>
      </c>
      <c r="GM107" s="11">
        <f t="shared" si="17"/>
        <v>221</v>
      </c>
      <c r="GP107" s="234" t="s">
        <v>49</v>
      </c>
      <c r="GQ107" s="11">
        <v>0</v>
      </c>
      <c r="GR107" s="11">
        <v>168</v>
      </c>
      <c r="GS107" s="11">
        <v>74</v>
      </c>
      <c r="GT107" s="11">
        <v>0</v>
      </c>
      <c r="GU107" s="11">
        <v>0</v>
      </c>
      <c r="GV107" s="11">
        <v>0</v>
      </c>
      <c r="GW107" s="11">
        <v>0</v>
      </c>
      <c r="GX107" s="11">
        <v>0</v>
      </c>
      <c r="GY107" s="11">
        <v>0</v>
      </c>
      <c r="GZ107" s="11">
        <v>0</v>
      </c>
      <c r="HA107" s="11">
        <v>0</v>
      </c>
      <c r="HB107" s="11">
        <v>0</v>
      </c>
      <c r="HC107" s="11">
        <v>0</v>
      </c>
      <c r="HD107" s="11">
        <v>0</v>
      </c>
      <c r="HE107" s="11">
        <v>0</v>
      </c>
      <c r="HF107" s="11">
        <v>0</v>
      </c>
      <c r="HG107" s="11">
        <v>0</v>
      </c>
      <c r="HH107" s="11">
        <v>0</v>
      </c>
      <c r="HI107" s="11">
        <v>0</v>
      </c>
      <c r="HJ107" s="11">
        <v>0</v>
      </c>
      <c r="HK107" s="11">
        <v>0</v>
      </c>
      <c r="HL107" s="11">
        <v>0</v>
      </c>
      <c r="HM107" s="11">
        <v>0</v>
      </c>
      <c r="HN107" s="11">
        <v>0</v>
      </c>
      <c r="HO107" s="11">
        <f t="shared" si="18"/>
        <v>242</v>
      </c>
      <c r="HQ107" s="234" t="s">
        <v>49</v>
      </c>
      <c r="HR107" s="11">
        <v>0</v>
      </c>
      <c r="HS107" s="11">
        <v>122</v>
      </c>
      <c r="HT107" s="11">
        <v>81</v>
      </c>
      <c r="HU107" s="11">
        <v>0</v>
      </c>
      <c r="HV107" s="11">
        <v>0</v>
      </c>
      <c r="HW107" s="11">
        <v>0</v>
      </c>
      <c r="HX107" s="11">
        <v>0</v>
      </c>
      <c r="HY107" s="11">
        <v>0</v>
      </c>
      <c r="HZ107" s="11">
        <v>0</v>
      </c>
      <c r="IA107" s="11">
        <v>0</v>
      </c>
      <c r="IB107" s="11">
        <v>0</v>
      </c>
      <c r="IC107" s="11">
        <v>0</v>
      </c>
      <c r="ID107" s="11">
        <v>0</v>
      </c>
      <c r="IE107" s="11">
        <v>0</v>
      </c>
      <c r="IF107" s="11">
        <v>0</v>
      </c>
      <c r="IG107" s="11">
        <v>0</v>
      </c>
      <c r="IH107" s="11">
        <v>0</v>
      </c>
      <c r="II107" s="11">
        <v>0</v>
      </c>
      <c r="IJ107" s="11">
        <v>0</v>
      </c>
      <c r="IK107" s="11">
        <v>0</v>
      </c>
      <c r="IL107" s="11">
        <v>0</v>
      </c>
      <c r="IM107" s="11">
        <v>0</v>
      </c>
      <c r="IN107" s="11">
        <v>0</v>
      </c>
      <c r="IO107" s="11">
        <v>0</v>
      </c>
      <c r="IP107" s="11">
        <v>0</v>
      </c>
      <c r="IQ107" s="11">
        <f t="shared" si="19"/>
        <v>203</v>
      </c>
      <c r="IV107" s="234" t="s">
        <v>49</v>
      </c>
      <c r="IW107" s="11">
        <v>7</v>
      </c>
      <c r="IX107" s="11">
        <v>1613</v>
      </c>
      <c r="IY107" s="11">
        <v>787</v>
      </c>
      <c r="IZ107" s="11">
        <v>1</v>
      </c>
      <c r="JA107" s="11">
        <v>0</v>
      </c>
      <c r="JB107" s="11">
        <v>0</v>
      </c>
      <c r="JC107" s="11">
        <v>0</v>
      </c>
      <c r="JD107" s="11">
        <v>0</v>
      </c>
      <c r="JE107" s="11">
        <v>0</v>
      </c>
      <c r="JF107" s="11">
        <v>0</v>
      </c>
      <c r="JG107" s="11">
        <v>0</v>
      </c>
      <c r="JH107" s="11">
        <v>0</v>
      </c>
      <c r="JI107" s="11">
        <v>0</v>
      </c>
      <c r="JJ107" s="11">
        <v>0</v>
      </c>
      <c r="JK107" s="11">
        <v>0</v>
      </c>
      <c r="JL107" s="11">
        <v>0</v>
      </c>
      <c r="JM107" s="11">
        <v>0</v>
      </c>
      <c r="JN107" s="11">
        <v>0</v>
      </c>
      <c r="JO107" s="11">
        <v>0</v>
      </c>
      <c r="JP107" s="11">
        <v>0</v>
      </c>
      <c r="JQ107" s="11">
        <v>0</v>
      </c>
      <c r="JR107" s="11">
        <v>0</v>
      </c>
      <c r="JS107" s="11">
        <v>0</v>
      </c>
      <c r="JT107" s="11">
        <v>0</v>
      </c>
      <c r="JU107" s="11">
        <v>0</v>
      </c>
      <c r="JV107" s="11">
        <v>0</v>
      </c>
      <c r="JW107" s="11">
        <f t="shared" si="20"/>
        <v>2408</v>
      </c>
    </row>
    <row r="108" spans="1:283" x14ac:dyDescent="0.25">
      <c r="A108" s="234" t="s">
        <v>53</v>
      </c>
      <c r="B108" s="11">
        <v>33</v>
      </c>
      <c r="C108" s="11">
        <v>0</v>
      </c>
      <c r="D108" s="11">
        <v>28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1</v>
      </c>
      <c r="AA108" s="233">
        <f t="shared" si="12"/>
        <v>62</v>
      </c>
      <c r="AC108" s="234" t="s">
        <v>53</v>
      </c>
      <c r="AD108" s="11">
        <v>20</v>
      </c>
      <c r="AE108" s="11">
        <v>1</v>
      </c>
      <c r="AF108" s="11">
        <v>63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1</v>
      </c>
      <c r="AM108" s="11">
        <v>0</v>
      </c>
      <c r="AN108" s="11">
        <v>0</v>
      </c>
      <c r="AO108" s="11">
        <v>0</v>
      </c>
      <c r="AP108" s="11">
        <v>0</v>
      </c>
      <c r="AQ108" s="11">
        <v>0</v>
      </c>
      <c r="AR108" s="11">
        <v>0</v>
      </c>
      <c r="AS108" s="11">
        <v>0</v>
      </c>
      <c r="AT108" s="11">
        <v>0</v>
      </c>
      <c r="AU108" s="11">
        <v>0</v>
      </c>
      <c r="AV108" s="11">
        <v>0</v>
      </c>
      <c r="AW108" s="11">
        <v>0</v>
      </c>
      <c r="AX108" s="11">
        <v>0</v>
      </c>
      <c r="AY108" s="11">
        <v>0</v>
      </c>
      <c r="AZ108" s="11">
        <v>0</v>
      </c>
      <c r="BA108" s="11">
        <v>0</v>
      </c>
      <c r="BB108" s="11">
        <v>0</v>
      </c>
      <c r="BC108" s="11">
        <v>85</v>
      </c>
      <c r="BE108" s="234" t="s">
        <v>53</v>
      </c>
      <c r="BF108" s="11">
        <v>43</v>
      </c>
      <c r="BG108" s="11">
        <v>0</v>
      </c>
      <c r="BH108" s="11">
        <v>56</v>
      </c>
      <c r="BI108" s="11">
        <v>0</v>
      </c>
      <c r="BJ108" s="11">
        <v>0</v>
      </c>
      <c r="BK108" s="11">
        <v>0</v>
      </c>
      <c r="BL108" s="11">
        <v>0</v>
      </c>
      <c r="BM108" s="11">
        <v>3</v>
      </c>
      <c r="BN108" s="11">
        <v>0</v>
      </c>
      <c r="BO108" s="11">
        <v>0</v>
      </c>
      <c r="BP108" s="11">
        <v>0</v>
      </c>
      <c r="BQ108" s="11">
        <v>0</v>
      </c>
      <c r="BR108" s="11">
        <v>0</v>
      </c>
      <c r="BS108" s="11">
        <v>0</v>
      </c>
      <c r="BT108" s="11">
        <v>0</v>
      </c>
      <c r="BU108" s="11">
        <v>0</v>
      </c>
      <c r="BV108" s="11">
        <v>0</v>
      </c>
      <c r="BW108" s="11">
        <v>0</v>
      </c>
      <c r="BX108" s="11">
        <v>0</v>
      </c>
      <c r="BY108" s="11">
        <v>0</v>
      </c>
      <c r="BZ108" s="11">
        <v>0</v>
      </c>
      <c r="CA108" s="11">
        <v>0</v>
      </c>
      <c r="CB108" s="11">
        <v>6</v>
      </c>
      <c r="CC108" s="11">
        <v>0</v>
      </c>
      <c r="CD108" s="11">
        <v>1</v>
      </c>
      <c r="CE108" s="11">
        <f t="shared" si="13"/>
        <v>109</v>
      </c>
      <c r="CG108" s="234" t="s">
        <v>51</v>
      </c>
      <c r="CH108" s="11">
        <v>12</v>
      </c>
      <c r="CI108" s="11">
        <v>0</v>
      </c>
      <c r="CJ108" s="11">
        <v>11</v>
      </c>
      <c r="CK108" s="11">
        <v>0</v>
      </c>
      <c r="CL108" s="11">
        <v>0</v>
      </c>
      <c r="CM108" s="11">
        <v>0</v>
      </c>
      <c r="CN108" s="11">
        <v>0</v>
      </c>
      <c r="CO108" s="11">
        <v>1</v>
      </c>
      <c r="CP108" s="11">
        <v>0</v>
      </c>
      <c r="CQ108" s="11">
        <v>0</v>
      </c>
      <c r="CR108" s="11">
        <v>0</v>
      </c>
      <c r="CS108" s="11">
        <v>0</v>
      </c>
      <c r="CT108" s="11">
        <v>0</v>
      </c>
      <c r="CU108" s="11">
        <v>0</v>
      </c>
      <c r="CV108" s="11">
        <v>0</v>
      </c>
      <c r="CW108" s="11">
        <v>0</v>
      </c>
      <c r="CX108" s="11">
        <v>0</v>
      </c>
      <c r="CY108" s="11">
        <v>0</v>
      </c>
      <c r="CZ108" s="11">
        <v>0</v>
      </c>
      <c r="DA108" s="11">
        <v>0</v>
      </c>
      <c r="DB108" s="11">
        <v>0</v>
      </c>
      <c r="DC108" s="11">
        <v>0</v>
      </c>
      <c r="DD108" s="11">
        <v>3</v>
      </c>
      <c r="DE108" s="11">
        <v>0</v>
      </c>
      <c r="DF108" s="11">
        <v>0</v>
      </c>
      <c r="DG108" s="11">
        <f t="shared" si="14"/>
        <v>27</v>
      </c>
      <c r="DI108" s="234" t="s">
        <v>50</v>
      </c>
      <c r="DJ108" s="11">
        <v>0</v>
      </c>
      <c r="DK108" s="11">
        <v>0</v>
      </c>
      <c r="DL108" s="11">
        <v>0</v>
      </c>
      <c r="DM108" s="11">
        <v>0</v>
      </c>
      <c r="DN108" s="11">
        <v>0</v>
      </c>
      <c r="DO108" s="11">
        <v>0</v>
      </c>
      <c r="DP108" s="11">
        <v>0</v>
      </c>
      <c r="DQ108" s="11">
        <v>0</v>
      </c>
      <c r="DR108" s="11">
        <v>0</v>
      </c>
      <c r="DS108" s="11">
        <v>0</v>
      </c>
      <c r="DT108" s="11">
        <v>0</v>
      </c>
      <c r="DU108" s="11">
        <v>0</v>
      </c>
      <c r="DV108" s="11">
        <v>0</v>
      </c>
      <c r="DW108" s="11">
        <v>0</v>
      </c>
      <c r="DX108" s="11">
        <v>0</v>
      </c>
      <c r="DY108" s="11">
        <v>0</v>
      </c>
      <c r="DZ108" s="11">
        <v>0</v>
      </c>
      <c r="EA108" s="11">
        <v>0</v>
      </c>
      <c r="EB108" s="11">
        <v>2</v>
      </c>
      <c r="EC108" s="11">
        <v>0</v>
      </c>
      <c r="ED108" s="11">
        <v>0</v>
      </c>
      <c r="EE108" s="11">
        <v>0</v>
      </c>
      <c r="EF108" s="11">
        <v>0</v>
      </c>
      <c r="EG108" s="11">
        <v>0</v>
      </c>
      <c r="EH108" s="11">
        <v>0</v>
      </c>
      <c r="EI108" s="11">
        <f t="shared" si="15"/>
        <v>2</v>
      </c>
      <c r="EK108" s="234" t="s">
        <v>24</v>
      </c>
      <c r="EL108" s="11">
        <v>46</v>
      </c>
      <c r="EM108" s="11">
        <v>5</v>
      </c>
      <c r="EN108" s="11">
        <v>152</v>
      </c>
      <c r="EO108" s="11">
        <v>3</v>
      </c>
      <c r="EP108" s="11">
        <v>2</v>
      </c>
      <c r="EQ108" s="11">
        <v>0</v>
      </c>
      <c r="ER108" s="11">
        <v>4</v>
      </c>
      <c r="ES108" s="11">
        <v>5</v>
      </c>
      <c r="ET108" s="11">
        <v>6</v>
      </c>
      <c r="EU108" s="11">
        <v>0</v>
      </c>
      <c r="EV108" s="11">
        <v>0</v>
      </c>
      <c r="EW108" s="11">
        <v>0</v>
      </c>
      <c r="EX108" s="11">
        <v>0</v>
      </c>
      <c r="EY108" s="11">
        <v>0</v>
      </c>
      <c r="EZ108" s="11">
        <v>0</v>
      </c>
      <c r="FA108" s="11">
        <v>0</v>
      </c>
      <c r="FB108" s="11">
        <v>0</v>
      </c>
      <c r="FC108" s="11">
        <v>0</v>
      </c>
      <c r="FD108" s="11">
        <v>0</v>
      </c>
      <c r="FE108" s="11">
        <v>0</v>
      </c>
      <c r="FF108" s="11">
        <v>0</v>
      </c>
      <c r="FG108" s="11">
        <v>14</v>
      </c>
      <c r="FH108" s="11">
        <v>0</v>
      </c>
      <c r="FI108" s="11">
        <v>0</v>
      </c>
      <c r="FJ108" s="11">
        <v>0</v>
      </c>
      <c r="FK108" s="11">
        <f t="shared" si="16"/>
        <v>237</v>
      </c>
      <c r="FM108" s="234" t="s">
        <v>14</v>
      </c>
      <c r="FN108" s="11">
        <v>74</v>
      </c>
      <c r="FO108" s="11">
        <v>0</v>
      </c>
      <c r="FP108" s="11">
        <v>37</v>
      </c>
      <c r="FQ108" s="11">
        <v>0</v>
      </c>
      <c r="FR108" s="11">
        <v>0</v>
      </c>
      <c r="FS108" s="11">
        <v>0</v>
      </c>
      <c r="FT108" s="11">
        <v>0</v>
      </c>
      <c r="FU108" s="11">
        <v>0</v>
      </c>
      <c r="FV108" s="11">
        <v>0</v>
      </c>
      <c r="FW108" s="11">
        <v>0</v>
      </c>
      <c r="FX108" s="11">
        <v>0</v>
      </c>
      <c r="FY108" s="11">
        <v>0</v>
      </c>
      <c r="FZ108" s="11">
        <v>0</v>
      </c>
      <c r="GA108" s="11">
        <v>0</v>
      </c>
      <c r="GB108" s="11">
        <v>0</v>
      </c>
      <c r="GC108" s="11">
        <v>0</v>
      </c>
      <c r="GD108" s="11">
        <v>0</v>
      </c>
      <c r="GE108" s="11">
        <v>0</v>
      </c>
      <c r="GF108" s="11">
        <v>0</v>
      </c>
      <c r="GG108" s="11">
        <v>0</v>
      </c>
      <c r="GH108" s="11">
        <v>0</v>
      </c>
      <c r="GI108" s="11">
        <v>0</v>
      </c>
      <c r="GJ108" s="11">
        <v>35</v>
      </c>
      <c r="GK108" s="11">
        <v>0</v>
      </c>
      <c r="GL108" s="11">
        <v>59</v>
      </c>
      <c r="GM108" s="11">
        <f t="shared" si="17"/>
        <v>205</v>
      </c>
      <c r="GP108" s="234" t="s">
        <v>24</v>
      </c>
      <c r="GQ108" s="11">
        <v>32</v>
      </c>
      <c r="GR108" s="11">
        <v>1</v>
      </c>
      <c r="GS108" s="11">
        <v>168</v>
      </c>
      <c r="GT108" s="11">
        <v>6</v>
      </c>
      <c r="GU108" s="11">
        <v>5</v>
      </c>
      <c r="GV108" s="11">
        <v>0</v>
      </c>
      <c r="GW108" s="11">
        <v>1</v>
      </c>
      <c r="GX108" s="11">
        <v>6</v>
      </c>
      <c r="GY108" s="11">
        <v>12</v>
      </c>
      <c r="GZ108" s="11">
        <v>0</v>
      </c>
      <c r="HA108" s="11">
        <v>0</v>
      </c>
      <c r="HB108" s="11">
        <v>0</v>
      </c>
      <c r="HC108" s="11">
        <v>0</v>
      </c>
      <c r="HD108" s="11">
        <v>0</v>
      </c>
      <c r="HE108" s="11">
        <v>0</v>
      </c>
      <c r="HF108" s="11">
        <v>0</v>
      </c>
      <c r="HG108" s="11">
        <v>0</v>
      </c>
      <c r="HH108" s="11">
        <v>0</v>
      </c>
      <c r="HI108" s="11">
        <v>0</v>
      </c>
      <c r="HJ108" s="11">
        <v>0</v>
      </c>
      <c r="HK108" s="11">
        <v>0</v>
      </c>
      <c r="HL108" s="11">
        <v>11</v>
      </c>
      <c r="HM108" s="11">
        <v>0</v>
      </c>
      <c r="HN108" s="11">
        <v>0</v>
      </c>
      <c r="HO108" s="11">
        <f t="shared" si="18"/>
        <v>242</v>
      </c>
      <c r="HQ108" s="234" t="s">
        <v>50</v>
      </c>
      <c r="HR108" s="11">
        <v>0</v>
      </c>
      <c r="HS108" s="11">
        <v>0</v>
      </c>
      <c r="HT108" s="11">
        <v>0</v>
      </c>
      <c r="HU108" s="11">
        <v>0</v>
      </c>
      <c r="HV108" s="11">
        <v>0</v>
      </c>
      <c r="HW108" s="11">
        <v>0</v>
      </c>
      <c r="HX108" s="11">
        <v>0</v>
      </c>
      <c r="HY108" s="11">
        <v>0</v>
      </c>
      <c r="HZ108" s="11">
        <v>0</v>
      </c>
      <c r="IA108" s="11">
        <v>0</v>
      </c>
      <c r="IB108" s="11">
        <v>0</v>
      </c>
      <c r="IC108" s="11">
        <v>0</v>
      </c>
      <c r="ID108" s="11">
        <v>0</v>
      </c>
      <c r="IE108" s="11">
        <v>0</v>
      </c>
      <c r="IF108" s="11">
        <v>0</v>
      </c>
      <c r="IG108" s="11">
        <v>0</v>
      </c>
      <c r="IH108" s="11">
        <v>0</v>
      </c>
      <c r="II108" s="11">
        <v>0</v>
      </c>
      <c r="IJ108" s="11">
        <v>0</v>
      </c>
      <c r="IK108" s="11">
        <v>9</v>
      </c>
      <c r="IL108" s="11">
        <v>0</v>
      </c>
      <c r="IM108" s="11">
        <v>0</v>
      </c>
      <c r="IN108" s="11">
        <v>0</v>
      </c>
      <c r="IO108" s="11">
        <v>0</v>
      </c>
      <c r="IP108" s="11">
        <v>0</v>
      </c>
      <c r="IQ108" s="11">
        <f t="shared" si="19"/>
        <v>9</v>
      </c>
      <c r="IV108" s="234" t="s">
        <v>50</v>
      </c>
      <c r="IW108" s="11">
        <v>0</v>
      </c>
      <c r="IX108" s="11">
        <v>0</v>
      </c>
      <c r="IY108" s="11">
        <v>0</v>
      </c>
      <c r="IZ108" s="11">
        <v>0</v>
      </c>
      <c r="JA108" s="11">
        <v>0</v>
      </c>
      <c r="JB108" s="11">
        <v>0</v>
      </c>
      <c r="JC108" s="11">
        <v>0</v>
      </c>
      <c r="JD108" s="11">
        <v>0</v>
      </c>
      <c r="JE108" s="11">
        <v>0</v>
      </c>
      <c r="JF108" s="11">
        <v>0</v>
      </c>
      <c r="JG108" s="11">
        <v>0</v>
      </c>
      <c r="JH108" s="11">
        <v>0</v>
      </c>
      <c r="JI108" s="11">
        <v>0</v>
      </c>
      <c r="JJ108" s="11">
        <v>1</v>
      </c>
      <c r="JK108" s="11">
        <v>0</v>
      </c>
      <c r="JL108" s="11">
        <v>0</v>
      </c>
      <c r="JM108" s="11">
        <v>0</v>
      </c>
      <c r="JN108" s="11">
        <v>0</v>
      </c>
      <c r="JO108" s="11">
        <v>0</v>
      </c>
      <c r="JP108" s="11">
        <v>0</v>
      </c>
      <c r="JQ108" s="11">
        <v>45</v>
      </c>
      <c r="JR108" s="11">
        <v>0</v>
      </c>
      <c r="JS108" s="11">
        <v>0</v>
      </c>
      <c r="JT108" s="11">
        <v>0</v>
      </c>
      <c r="JU108" s="11">
        <v>0</v>
      </c>
      <c r="JV108" s="11">
        <v>0</v>
      </c>
      <c r="JW108" s="11">
        <f t="shared" si="20"/>
        <v>46</v>
      </c>
    </row>
    <row r="109" spans="1:283" x14ac:dyDescent="0.25">
      <c r="A109" s="234" t="s">
        <v>45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510</v>
      </c>
      <c r="W109" s="11">
        <v>0</v>
      </c>
      <c r="X109" s="11">
        <v>0</v>
      </c>
      <c r="Y109" s="11">
        <v>0</v>
      </c>
      <c r="Z109" s="11">
        <v>0</v>
      </c>
      <c r="AA109" s="233">
        <f t="shared" si="12"/>
        <v>510</v>
      </c>
      <c r="AC109" s="234" t="s">
        <v>45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>
        <v>0</v>
      </c>
      <c r="AO109" s="11">
        <v>0</v>
      </c>
      <c r="AP109" s="11">
        <v>0</v>
      </c>
      <c r="AQ109" s="11">
        <v>0</v>
      </c>
      <c r="AR109" s="11">
        <v>0</v>
      </c>
      <c r="AS109" s="11">
        <v>0</v>
      </c>
      <c r="AT109" s="11">
        <v>0</v>
      </c>
      <c r="AU109" s="11">
        <v>0</v>
      </c>
      <c r="AV109" s="11">
        <v>0</v>
      </c>
      <c r="AW109" s="11">
        <v>0</v>
      </c>
      <c r="AX109" s="11">
        <v>0</v>
      </c>
      <c r="AY109" s="11">
        <v>436</v>
      </c>
      <c r="AZ109" s="11">
        <v>0</v>
      </c>
      <c r="BA109" s="11">
        <v>0</v>
      </c>
      <c r="BB109" s="11">
        <v>0</v>
      </c>
      <c r="BC109" s="11">
        <v>436</v>
      </c>
      <c r="BE109" s="234" t="s">
        <v>45</v>
      </c>
      <c r="BF109" s="11">
        <v>0</v>
      </c>
      <c r="BG109" s="11">
        <v>0</v>
      </c>
      <c r="BH109" s="11">
        <v>0</v>
      </c>
      <c r="BI109" s="11">
        <v>0</v>
      </c>
      <c r="BJ109" s="11">
        <v>0</v>
      </c>
      <c r="BK109" s="11">
        <v>0</v>
      </c>
      <c r="BL109" s="11">
        <v>0</v>
      </c>
      <c r="BM109" s="11">
        <v>0</v>
      </c>
      <c r="BN109" s="11">
        <v>0</v>
      </c>
      <c r="BO109" s="11">
        <v>0</v>
      </c>
      <c r="BP109" s="11">
        <v>0</v>
      </c>
      <c r="BQ109" s="11">
        <v>0</v>
      </c>
      <c r="BR109" s="11">
        <v>0</v>
      </c>
      <c r="BS109" s="11">
        <v>0</v>
      </c>
      <c r="BT109" s="11">
        <v>0</v>
      </c>
      <c r="BU109" s="11">
        <v>0</v>
      </c>
      <c r="BV109" s="11">
        <v>0</v>
      </c>
      <c r="BW109" s="11">
        <v>0</v>
      </c>
      <c r="BX109" s="11">
        <v>0</v>
      </c>
      <c r="BY109" s="11">
        <v>0</v>
      </c>
      <c r="BZ109" s="11">
        <v>0</v>
      </c>
      <c r="CA109" s="11">
        <v>502</v>
      </c>
      <c r="CB109" s="11">
        <v>0</v>
      </c>
      <c r="CC109" s="11">
        <v>0</v>
      </c>
      <c r="CD109" s="11">
        <v>0</v>
      </c>
      <c r="CE109" s="11">
        <f t="shared" si="13"/>
        <v>502</v>
      </c>
      <c r="CG109" s="234" t="s">
        <v>53</v>
      </c>
      <c r="CH109" s="11">
        <v>32</v>
      </c>
      <c r="CI109" s="11">
        <v>0</v>
      </c>
      <c r="CJ109" s="11">
        <v>67</v>
      </c>
      <c r="CK109" s="11">
        <v>0</v>
      </c>
      <c r="CL109" s="11">
        <v>0</v>
      </c>
      <c r="CM109" s="11">
        <v>0</v>
      </c>
      <c r="CN109" s="11">
        <v>0</v>
      </c>
      <c r="CO109" s="11">
        <v>0</v>
      </c>
      <c r="CP109" s="11">
        <v>0</v>
      </c>
      <c r="CQ109" s="11">
        <v>0</v>
      </c>
      <c r="CR109" s="11">
        <v>0</v>
      </c>
      <c r="CS109" s="11">
        <v>0</v>
      </c>
      <c r="CT109" s="11">
        <v>0</v>
      </c>
      <c r="CU109" s="11">
        <v>0</v>
      </c>
      <c r="CV109" s="11">
        <v>0</v>
      </c>
      <c r="CW109" s="11">
        <v>0</v>
      </c>
      <c r="CX109" s="11">
        <v>0</v>
      </c>
      <c r="CY109" s="11">
        <v>0</v>
      </c>
      <c r="CZ109" s="11">
        <v>0</v>
      </c>
      <c r="DA109" s="11">
        <v>0</v>
      </c>
      <c r="DB109" s="11">
        <v>0</v>
      </c>
      <c r="DC109" s="11">
        <v>0</v>
      </c>
      <c r="DD109" s="11">
        <v>3</v>
      </c>
      <c r="DE109" s="11">
        <v>0</v>
      </c>
      <c r="DF109" s="11">
        <v>2</v>
      </c>
      <c r="DG109" s="11">
        <f t="shared" si="14"/>
        <v>104</v>
      </c>
      <c r="DI109" s="234" t="s">
        <v>51</v>
      </c>
      <c r="DJ109" s="11">
        <v>15</v>
      </c>
      <c r="DK109" s="11">
        <v>0</v>
      </c>
      <c r="DL109" s="11">
        <v>16</v>
      </c>
      <c r="DM109" s="11">
        <v>0</v>
      </c>
      <c r="DN109" s="11">
        <v>0</v>
      </c>
      <c r="DO109" s="11">
        <v>0</v>
      </c>
      <c r="DP109" s="11">
        <v>0</v>
      </c>
      <c r="DQ109" s="11">
        <v>0</v>
      </c>
      <c r="DR109" s="11">
        <v>0</v>
      </c>
      <c r="DS109" s="11">
        <v>0</v>
      </c>
      <c r="DT109" s="11">
        <v>0</v>
      </c>
      <c r="DU109" s="11">
        <v>0</v>
      </c>
      <c r="DV109" s="11">
        <v>0</v>
      </c>
      <c r="DW109" s="11">
        <v>0</v>
      </c>
      <c r="DX109" s="11">
        <v>0</v>
      </c>
      <c r="DY109" s="11">
        <v>0</v>
      </c>
      <c r="DZ109" s="11">
        <v>0</v>
      </c>
      <c r="EA109" s="11">
        <v>0</v>
      </c>
      <c r="EB109" s="11">
        <v>0</v>
      </c>
      <c r="EC109" s="11">
        <v>0</v>
      </c>
      <c r="ED109" s="11">
        <v>0</v>
      </c>
      <c r="EE109" s="11">
        <v>2</v>
      </c>
      <c r="EF109" s="11">
        <v>0</v>
      </c>
      <c r="EG109" s="11">
        <v>0</v>
      </c>
      <c r="EH109" s="11">
        <v>1</v>
      </c>
      <c r="EI109" s="11">
        <f t="shared" si="15"/>
        <v>34</v>
      </c>
      <c r="EK109" s="234" t="s">
        <v>3</v>
      </c>
      <c r="EL109" s="11">
        <v>0</v>
      </c>
      <c r="EM109" s="11">
        <v>0</v>
      </c>
      <c r="EN109" s="11">
        <v>0</v>
      </c>
      <c r="EO109" s="11">
        <v>0</v>
      </c>
      <c r="EP109" s="11">
        <v>0</v>
      </c>
      <c r="EQ109" s="11">
        <v>0</v>
      </c>
      <c r="ER109" s="11">
        <v>0</v>
      </c>
      <c r="ES109" s="11">
        <v>0</v>
      </c>
      <c r="ET109" s="11">
        <v>0</v>
      </c>
      <c r="EU109" s="11">
        <v>0</v>
      </c>
      <c r="EV109" s="11">
        <v>0</v>
      </c>
      <c r="EW109" s="11">
        <v>213</v>
      </c>
      <c r="EX109" s="11">
        <v>5</v>
      </c>
      <c r="EY109" s="11">
        <v>0</v>
      </c>
      <c r="EZ109" s="11">
        <v>0</v>
      </c>
      <c r="FA109" s="11">
        <v>0</v>
      </c>
      <c r="FB109" s="11">
        <v>0</v>
      </c>
      <c r="FC109" s="11">
        <v>0</v>
      </c>
      <c r="FD109" s="11">
        <v>0</v>
      </c>
      <c r="FE109" s="11">
        <v>0</v>
      </c>
      <c r="FF109" s="11">
        <v>0</v>
      </c>
      <c r="FG109" s="11">
        <v>0</v>
      </c>
      <c r="FH109" s="11">
        <v>0</v>
      </c>
      <c r="FI109" s="11">
        <v>0</v>
      </c>
      <c r="FJ109" s="11">
        <v>0</v>
      </c>
      <c r="FK109" s="11">
        <f t="shared" si="16"/>
        <v>218</v>
      </c>
      <c r="FM109" s="234" t="s">
        <v>19</v>
      </c>
      <c r="FN109" s="11">
        <v>2</v>
      </c>
      <c r="FO109" s="11">
        <v>0</v>
      </c>
      <c r="FP109" s="11">
        <v>188</v>
      </c>
      <c r="FQ109" s="11">
        <v>0</v>
      </c>
      <c r="FR109" s="11">
        <v>0</v>
      </c>
      <c r="FS109" s="11">
        <v>0</v>
      </c>
      <c r="FT109" s="11">
        <v>0</v>
      </c>
      <c r="FU109" s="11">
        <v>3</v>
      </c>
      <c r="FV109" s="11">
        <v>0</v>
      </c>
      <c r="FW109" s="11">
        <v>0</v>
      </c>
      <c r="FX109" s="11">
        <v>0</v>
      </c>
      <c r="FY109" s="11">
        <v>0</v>
      </c>
      <c r="FZ109" s="11">
        <v>0</v>
      </c>
      <c r="GA109" s="11">
        <v>0</v>
      </c>
      <c r="GB109" s="11">
        <v>0</v>
      </c>
      <c r="GC109" s="11">
        <v>0</v>
      </c>
      <c r="GD109" s="11">
        <v>0</v>
      </c>
      <c r="GE109" s="11">
        <v>0</v>
      </c>
      <c r="GF109" s="11">
        <v>0</v>
      </c>
      <c r="GG109" s="11">
        <v>0</v>
      </c>
      <c r="GH109" s="11">
        <v>0</v>
      </c>
      <c r="GI109" s="11">
        <v>0</v>
      </c>
      <c r="GJ109" s="11">
        <v>0</v>
      </c>
      <c r="GK109" s="11">
        <v>0</v>
      </c>
      <c r="GL109" s="11">
        <v>0</v>
      </c>
      <c r="GM109" s="11">
        <f t="shared" si="17"/>
        <v>193</v>
      </c>
      <c r="GP109" s="234" t="s">
        <v>47</v>
      </c>
      <c r="GQ109" s="11">
        <v>0</v>
      </c>
      <c r="GR109" s="11">
        <v>0</v>
      </c>
      <c r="GS109" s="11">
        <v>0</v>
      </c>
      <c r="GT109" s="11">
        <v>1</v>
      </c>
      <c r="GU109" s="11">
        <v>0</v>
      </c>
      <c r="GV109" s="11">
        <v>0</v>
      </c>
      <c r="GW109" s="11">
        <v>3</v>
      </c>
      <c r="GX109" s="11">
        <v>0</v>
      </c>
      <c r="GY109" s="11">
        <v>0</v>
      </c>
      <c r="GZ109" s="11">
        <v>0</v>
      </c>
      <c r="HA109" s="11">
        <v>0</v>
      </c>
      <c r="HB109" s="11">
        <v>0</v>
      </c>
      <c r="HC109" s="11">
        <v>229</v>
      </c>
      <c r="HD109" s="11">
        <v>8</v>
      </c>
      <c r="HE109" s="11">
        <v>0</v>
      </c>
      <c r="HF109" s="11">
        <v>0</v>
      </c>
      <c r="HG109" s="11">
        <v>0</v>
      </c>
      <c r="HH109" s="11">
        <v>0</v>
      </c>
      <c r="HI109" s="11">
        <v>0</v>
      </c>
      <c r="HJ109" s="11">
        <v>0</v>
      </c>
      <c r="HK109" s="11">
        <v>0</v>
      </c>
      <c r="HL109" s="11">
        <v>0</v>
      </c>
      <c r="HM109" s="11">
        <v>0</v>
      </c>
      <c r="HN109" s="11">
        <v>0</v>
      </c>
      <c r="HO109" s="11">
        <f t="shared" si="18"/>
        <v>241</v>
      </c>
      <c r="HQ109" s="234" t="s">
        <v>51</v>
      </c>
      <c r="HR109" s="11">
        <v>19</v>
      </c>
      <c r="HS109" s="11">
        <v>0</v>
      </c>
      <c r="HT109" s="11">
        <v>4</v>
      </c>
      <c r="HU109" s="11">
        <v>0</v>
      </c>
      <c r="HV109" s="11">
        <v>0</v>
      </c>
      <c r="HW109" s="11">
        <v>0</v>
      </c>
      <c r="HX109" s="11">
        <v>0</v>
      </c>
      <c r="HY109" s="11">
        <v>0</v>
      </c>
      <c r="HZ109" s="11">
        <v>0</v>
      </c>
      <c r="IA109" s="11">
        <v>0</v>
      </c>
      <c r="IB109" s="11">
        <v>0</v>
      </c>
      <c r="IC109" s="11">
        <v>0</v>
      </c>
      <c r="ID109" s="11">
        <v>0</v>
      </c>
      <c r="IE109" s="11">
        <v>0</v>
      </c>
      <c r="IF109" s="11">
        <v>0</v>
      </c>
      <c r="IG109" s="11">
        <v>0</v>
      </c>
      <c r="IH109" s="11">
        <v>0</v>
      </c>
      <c r="II109" s="11">
        <v>0</v>
      </c>
      <c r="IJ109" s="11">
        <v>0</v>
      </c>
      <c r="IK109" s="11">
        <v>0</v>
      </c>
      <c r="IL109" s="11">
        <v>0</v>
      </c>
      <c r="IM109" s="11">
        <v>0</v>
      </c>
      <c r="IN109" s="11">
        <v>2</v>
      </c>
      <c r="IO109" s="11">
        <v>0</v>
      </c>
      <c r="IP109" s="11">
        <v>0</v>
      </c>
      <c r="IQ109" s="11">
        <f t="shared" si="19"/>
        <v>25</v>
      </c>
      <c r="IV109" s="234" t="s">
        <v>51</v>
      </c>
      <c r="IW109" s="11">
        <v>112</v>
      </c>
      <c r="IX109" s="11">
        <v>1</v>
      </c>
      <c r="IY109" s="11">
        <v>99</v>
      </c>
      <c r="IZ109" s="11">
        <v>0</v>
      </c>
      <c r="JA109" s="11">
        <v>0</v>
      </c>
      <c r="JB109" s="11">
        <v>3</v>
      </c>
      <c r="JC109" s="11">
        <v>1</v>
      </c>
      <c r="JD109" s="11">
        <v>2</v>
      </c>
      <c r="JE109" s="11">
        <v>0</v>
      </c>
      <c r="JF109" s="11">
        <v>0</v>
      </c>
      <c r="JG109" s="11">
        <v>0</v>
      </c>
      <c r="JH109" s="11">
        <v>0</v>
      </c>
      <c r="JI109" s="11">
        <v>0</v>
      </c>
      <c r="JJ109" s="11">
        <v>0</v>
      </c>
      <c r="JK109" s="11">
        <v>0</v>
      </c>
      <c r="JL109" s="11">
        <v>0</v>
      </c>
      <c r="JM109" s="11">
        <v>0</v>
      </c>
      <c r="JN109" s="11">
        <v>0</v>
      </c>
      <c r="JO109" s="11">
        <v>0</v>
      </c>
      <c r="JP109" s="11">
        <v>0</v>
      </c>
      <c r="JQ109" s="11">
        <v>0</v>
      </c>
      <c r="JR109" s="11">
        <v>0</v>
      </c>
      <c r="JS109" s="11">
        <v>0</v>
      </c>
      <c r="JT109" s="11">
        <v>21</v>
      </c>
      <c r="JU109" s="11">
        <v>0</v>
      </c>
      <c r="JV109" s="11">
        <v>1</v>
      </c>
      <c r="JW109" s="11">
        <f t="shared" si="20"/>
        <v>240</v>
      </c>
    </row>
    <row r="110" spans="1:283" x14ac:dyDescent="0.25">
      <c r="A110" s="234" t="s">
        <v>55</v>
      </c>
      <c r="B110" s="11">
        <v>1</v>
      </c>
      <c r="C110" s="11">
        <v>0</v>
      </c>
      <c r="D110" s="11">
        <v>1</v>
      </c>
      <c r="E110" s="11">
        <v>0</v>
      </c>
      <c r="F110" s="11">
        <v>3</v>
      </c>
      <c r="G110" s="11">
        <v>5</v>
      </c>
      <c r="H110" s="11">
        <v>0</v>
      </c>
      <c r="I110" s="11">
        <v>2</v>
      </c>
      <c r="J110" s="11">
        <v>11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233">
        <f t="shared" si="12"/>
        <v>23</v>
      </c>
      <c r="AC110" s="234" t="s">
        <v>55</v>
      </c>
      <c r="AD110" s="11">
        <v>0</v>
      </c>
      <c r="AE110" s="11">
        <v>0</v>
      </c>
      <c r="AF110" s="11">
        <v>3</v>
      </c>
      <c r="AG110" s="11">
        <v>0</v>
      </c>
      <c r="AH110" s="11">
        <v>2</v>
      </c>
      <c r="AI110" s="11">
        <v>1</v>
      </c>
      <c r="AJ110" s="11">
        <v>0</v>
      </c>
      <c r="AK110" s="11">
        <v>0</v>
      </c>
      <c r="AL110" s="11">
        <v>12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11">
        <v>0</v>
      </c>
      <c r="AV110" s="11">
        <v>0</v>
      </c>
      <c r="AW110" s="11">
        <v>0</v>
      </c>
      <c r="AX110" s="11">
        <v>0</v>
      </c>
      <c r="AY110" s="11">
        <v>0</v>
      </c>
      <c r="AZ110" s="11">
        <v>0</v>
      </c>
      <c r="BA110" s="11">
        <v>0</v>
      </c>
      <c r="BB110" s="11">
        <v>0</v>
      </c>
      <c r="BC110" s="11">
        <v>18</v>
      </c>
      <c r="BE110" s="234" t="s">
        <v>55</v>
      </c>
      <c r="BF110" s="11">
        <v>1</v>
      </c>
      <c r="BG110" s="11">
        <v>0</v>
      </c>
      <c r="BH110" s="11">
        <v>4</v>
      </c>
      <c r="BI110" s="11">
        <v>0</v>
      </c>
      <c r="BJ110" s="11">
        <v>3</v>
      </c>
      <c r="BK110" s="11">
        <v>3</v>
      </c>
      <c r="BL110" s="11">
        <v>0</v>
      </c>
      <c r="BM110" s="11">
        <v>1</v>
      </c>
      <c r="BN110" s="11">
        <v>15</v>
      </c>
      <c r="BO110" s="11">
        <v>0</v>
      </c>
      <c r="BP110" s="11">
        <v>0</v>
      </c>
      <c r="BQ110" s="11">
        <v>0</v>
      </c>
      <c r="BR110" s="11">
        <v>0</v>
      </c>
      <c r="BS110" s="11">
        <v>0</v>
      </c>
      <c r="BT110" s="11">
        <v>0</v>
      </c>
      <c r="BU110" s="11">
        <v>0</v>
      </c>
      <c r="BV110" s="11">
        <v>0</v>
      </c>
      <c r="BW110" s="11">
        <v>0</v>
      </c>
      <c r="BX110" s="11">
        <v>0</v>
      </c>
      <c r="BY110" s="11">
        <v>0</v>
      </c>
      <c r="BZ110" s="11">
        <v>0</v>
      </c>
      <c r="CA110" s="11">
        <v>0</v>
      </c>
      <c r="CB110" s="11">
        <v>0</v>
      </c>
      <c r="CC110" s="11">
        <v>0</v>
      </c>
      <c r="CD110" s="11">
        <v>0</v>
      </c>
      <c r="CE110" s="11">
        <f t="shared" si="13"/>
        <v>27</v>
      </c>
      <c r="CG110" s="234" t="s">
        <v>45</v>
      </c>
      <c r="CH110" s="11">
        <v>0</v>
      </c>
      <c r="CI110" s="11">
        <v>0</v>
      </c>
      <c r="CJ110" s="11">
        <v>0</v>
      </c>
      <c r="CK110" s="11">
        <v>0</v>
      </c>
      <c r="CL110" s="11">
        <v>0</v>
      </c>
      <c r="CM110" s="11">
        <v>0</v>
      </c>
      <c r="CN110" s="11">
        <v>0</v>
      </c>
      <c r="CO110" s="11">
        <v>0</v>
      </c>
      <c r="CP110" s="11">
        <v>0</v>
      </c>
      <c r="CQ110" s="11">
        <v>0</v>
      </c>
      <c r="CR110" s="11">
        <v>0</v>
      </c>
      <c r="CS110" s="11">
        <v>0</v>
      </c>
      <c r="CT110" s="11">
        <v>0</v>
      </c>
      <c r="CU110" s="11">
        <v>0</v>
      </c>
      <c r="CV110" s="11">
        <v>0</v>
      </c>
      <c r="CW110" s="11">
        <v>0</v>
      </c>
      <c r="CX110" s="11">
        <v>0</v>
      </c>
      <c r="CY110" s="11">
        <v>0</v>
      </c>
      <c r="CZ110" s="11">
        <v>0</v>
      </c>
      <c r="DA110" s="11">
        <v>0</v>
      </c>
      <c r="DB110" s="11">
        <v>0</v>
      </c>
      <c r="DC110" s="11">
        <v>425</v>
      </c>
      <c r="DD110" s="11">
        <v>0</v>
      </c>
      <c r="DE110" s="11">
        <v>0</v>
      </c>
      <c r="DF110" s="11">
        <v>0</v>
      </c>
      <c r="DG110" s="11">
        <f t="shared" si="14"/>
        <v>425</v>
      </c>
      <c r="DI110" s="234" t="s">
        <v>53</v>
      </c>
      <c r="DJ110" s="11">
        <v>29</v>
      </c>
      <c r="DK110" s="11">
        <v>1</v>
      </c>
      <c r="DL110" s="11">
        <v>62</v>
      </c>
      <c r="DM110" s="11">
        <v>0</v>
      </c>
      <c r="DN110" s="11">
        <v>0</v>
      </c>
      <c r="DO110" s="11">
        <v>0</v>
      </c>
      <c r="DP110" s="11">
        <v>0</v>
      </c>
      <c r="DQ110" s="11">
        <v>0</v>
      </c>
      <c r="DR110" s="11">
        <v>0</v>
      </c>
      <c r="DS110" s="11">
        <v>0</v>
      </c>
      <c r="DT110" s="11">
        <v>0</v>
      </c>
      <c r="DU110" s="11">
        <v>0</v>
      </c>
      <c r="DV110" s="11">
        <v>0</v>
      </c>
      <c r="DW110" s="11">
        <v>0</v>
      </c>
      <c r="DX110" s="11">
        <v>0</v>
      </c>
      <c r="DY110" s="11">
        <v>0</v>
      </c>
      <c r="DZ110" s="11">
        <v>0</v>
      </c>
      <c r="EA110" s="11">
        <v>0</v>
      </c>
      <c r="EB110" s="11">
        <v>0</v>
      </c>
      <c r="EC110" s="11">
        <v>0</v>
      </c>
      <c r="ED110" s="11">
        <v>0</v>
      </c>
      <c r="EE110" s="11">
        <v>2</v>
      </c>
      <c r="EF110" s="11">
        <v>0</v>
      </c>
      <c r="EG110" s="11">
        <v>0</v>
      </c>
      <c r="EH110" s="11">
        <v>0</v>
      </c>
      <c r="EI110" s="11">
        <f t="shared" si="15"/>
        <v>94</v>
      </c>
      <c r="EK110" s="234" t="s">
        <v>52</v>
      </c>
      <c r="EL110" s="11">
        <v>44</v>
      </c>
      <c r="EM110" s="11">
        <v>3</v>
      </c>
      <c r="EN110" s="11">
        <v>133</v>
      </c>
      <c r="EO110" s="11">
        <v>0</v>
      </c>
      <c r="EP110" s="11">
        <v>1</v>
      </c>
      <c r="EQ110" s="11">
        <v>19</v>
      </c>
      <c r="ER110" s="11">
        <v>2</v>
      </c>
      <c r="ES110" s="11">
        <v>0</v>
      </c>
      <c r="ET110" s="11">
        <v>1</v>
      </c>
      <c r="EU110" s="11">
        <v>0</v>
      </c>
      <c r="EV110" s="11">
        <v>0</v>
      </c>
      <c r="EW110" s="11">
        <v>0</v>
      </c>
      <c r="EX110" s="11">
        <v>0</v>
      </c>
      <c r="EY110" s="11">
        <v>0</v>
      </c>
      <c r="EZ110" s="11">
        <v>0</v>
      </c>
      <c r="FA110" s="11">
        <v>0</v>
      </c>
      <c r="FB110" s="11">
        <v>0</v>
      </c>
      <c r="FC110" s="11">
        <v>0</v>
      </c>
      <c r="FD110" s="11">
        <v>0</v>
      </c>
      <c r="FE110" s="11">
        <v>0</v>
      </c>
      <c r="FF110" s="11">
        <v>0</v>
      </c>
      <c r="FG110" s="11">
        <v>0</v>
      </c>
      <c r="FH110" s="11">
        <v>0</v>
      </c>
      <c r="FI110" s="11">
        <v>1</v>
      </c>
      <c r="FJ110" s="11">
        <v>0</v>
      </c>
      <c r="FK110" s="11">
        <f t="shared" si="16"/>
        <v>204</v>
      </c>
      <c r="FM110" s="234" t="s">
        <v>47</v>
      </c>
      <c r="FN110" s="11">
        <v>0</v>
      </c>
      <c r="FO110" s="11">
        <v>0</v>
      </c>
      <c r="FP110" s="11">
        <v>0</v>
      </c>
      <c r="FQ110" s="11">
        <v>0</v>
      </c>
      <c r="FR110" s="11">
        <v>0</v>
      </c>
      <c r="FS110" s="11">
        <v>0</v>
      </c>
      <c r="FT110" s="11">
        <v>4</v>
      </c>
      <c r="FU110" s="11">
        <v>0</v>
      </c>
      <c r="FV110" s="11">
        <v>1</v>
      </c>
      <c r="FW110" s="11">
        <v>0</v>
      </c>
      <c r="FX110" s="11">
        <v>0</v>
      </c>
      <c r="FY110" s="11">
        <v>0</v>
      </c>
      <c r="FZ110" s="11">
        <v>173</v>
      </c>
      <c r="GA110" s="11">
        <v>14</v>
      </c>
      <c r="GB110" s="11">
        <v>0</v>
      </c>
      <c r="GC110" s="11">
        <v>0</v>
      </c>
      <c r="GD110" s="11">
        <v>0</v>
      </c>
      <c r="GE110" s="11">
        <v>0</v>
      </c>
      <c r="GF110" s="11">
        <v>0</v>
      </c>
      <c r="GG110" s="11">
        <v>0</v>
      </c>
      <c r="GH110" s="11">
        <v>0</v>
      </c>
      <c r="GI110" s="11">
        <v>0</v>
      </c>
      <c r="GJ110" s="11">
        <v>0</v>
      </c>
      <c r="GK110" s="11">
        <v>0</v>
      </c>
      <c r="GL110" s="11">
        <v>0</v>
      </c>
      <c r="GM110" s="11">
        <f t="shared" si="17"/>
        <v>192</v>
      </c>
      <c r="GP110" s="234" t="s">
        <v>19</v>
      </c>
      <c r="GQ110" s="11">
        <v>5</v>
      </c>
      <c r="GR110" s="11">
        <v>1</v>
      </c>
      <c r="GS110" s="11">
        <v>226</v>
      </c>
      <c r="GT110" s="11">
        <v>0</v>
      </c>
      <c r="GU110" s="11">
        <v>0</v>
      </c>
      <c r="GV110" s="11">
        <v>0</v>
      </c>
      <c r="GW110" s="11">
        <v>0</v>
      </c>
      <c r="GX110" s="11">
        <v>0</v>
      </c>
      <c r="GY110" s="11">
        <v>0</v>
      </c>
      <c r="GZ110" s="11">
        <v>0</v>
      </c>
      <c r="HA110" s="11">
        <v>0</v>
      </c>
      <c r="HB110" s="11">
        <v>0</v>
      </c>
      <c r="HC110" s="11">
        <v>0</v>
      </c>
      <c r="HD110" s="11">
        <v>0</v>
      </c>
      <c r="HE110" s="11">
        <v>0</v>
      </c>
      <c r="HF110" s="11">
        <v>0</v>
      </c>
      <c r="HG110" s="11">
        <v>0</v>
      </c>
      <c r="HH110" s="11">
        <v>0</v>
      </c>
      <c r="HI110" s="11">
        <v>0</v>
      </c>
      <c r="HJ110" s="11">
        <v>0</v>
      </c>
      <c r="HK110" s="11">
        <v>0</v>
      </c>
      <c r="HL110" s="11">
        <v>0</v>
      </c>
      <c r="HM110" s="11">
        <v>0</v>
      </c>
      <c r="HN110" s="11">
        <v>0</v>
      </c>
      <c r="HO110" s="11">
        <f t="shared" si="18"/>
        <v>232</v>
      </c>
      <c r="HQ110" s="234" t="s">
        <v>53</v>
      </c>
      <c r="HR110" s="11">
        <v>24</v>
      </c>
      <c r="HS110" s="11">
        <v>3</v>
      </c>
      <c r="HT110" s="11">
        <v>38</v>
      </c>
      <c r="HU110" s="11">
        <v>0</v>
      </c>
      <c r="HV110" s="11">
        <v>0</v>
      </c>
      <c r="HW110" s="11">
        <v>0</v>
      </c>
      <c r="HX110" s="11">
        <v>0</v>
      </c>
      <c r="HY110" s="11">
        <v>0</v>
      </c>
      <c r="HZ110" s="11">
        <v>0</v>
      </c>
      <c r="IA110" s="11">
        <v>0</v>
      </c>
      <c r="IB110" s="11">
        <v>0</v>
      </c>
      <c r="IC110" s="11">
        <v>0</v>
      </c>
      <c r="ID110" s="11">
        <v>0</v>
      </c>
      <c r="IE110" s="11">
        <v>0</v>
      </c>
      <c r="IF110" s="11">
        <v>0</v>
      </c>
      <c r="IG110" s="11">
        <v>0</v>
      </c>
      <c r="IH110" s="11">
        <v>0</v>
      </c>
      <c r="II110" s="11">
        <v>0</v>
      </c>
      <c r="IJ110" s="11">
        <v>0</v>
      </c>
      <c r="IK110" s="11">
        <v>0</v>
      </c>
      <c r="IL110" s="11">
        <v>0</v>
      </c>
      <c r="IM110" s="11">
        <v>0</v>
      </c>
      <c r="IN110" s="11">
        <v>1</v>
      </c>
      <c r="IO110" s="11">
        <v>0</v>
      </c>
      <c r="IP110" s="11">
        <v>0</v>
      </c>
      <c r="IQ110" s="11">
        <f t="shared" si="19"/>
        <v>66</v>
      </c>
      <c r="IV110" s="234" t="s">
        <v>53</v>
      </c>
      <c r="IW110" s="11">
        <v>312</v>
      </c>
      <c r="IX110" s="11">
        <v>9</v>
      </c>
      <c r="IY110" s="11">
        <v>447</v>
      </c>
      <c r="IZ110" s="11">
        <v>0</v>
      </c>
      <c r="JA110" s="11">
        <v>0</v>
      </c>
      <c r="JB110" s="11">
        <v>0</v>
      </c>
      <c r="JC110" s="11">
        <v>0</v>
      </c>
      <c r="JD110" s="11">
        <v>4</v>
      </c>
      <c r="JE110" s="11">
        <v>1</v>
      </c>
      <c r="JF110" s="11">
        <v>1</v>
      </c>
      <c r="JG110" s="11">
        <v>0</v>
      </c>
      <c r="JH110" s="11">
        <v>0</v>
      </c>
      <c r="JI110" s="11">
        <v>0</v>
      </c>
      <c r="JJ110" s="11">
        <v>0</v>
      </c>
      <c r="JK110" s="11">
        <v>0</v>
      </c>
      <c r="JL110" s="11">
        <v>0</v>
      </c>
      <c r="JM110" s="11">
        <v>0</v>
      </c>
      <c r="JN110" s="11">
        <v>0</v>
      </c>
      <c r="JO110" s="11">
        <v>0</v>
      </c>
      <c r="JP110" s="11">
        <v>0</v>
      </c>
      <c r="JQ110" s="11">
        <v>0</v>
      </c>
      <c r="JR110" s="11">
        <v>0</v>
      </c>
      <c r="JS110" s="11">
        <v>0</v>
      </c>
      <c r="JT110" s="11">
        <v>45</v>
      </c>
      <c r="JU110" s="11">
        <v>0</v>
      </c>
      <c r="JV110" s="11">
        <v>6</v>
      </c>
      <c r="JW110" s="11">
        <f t="shared" si="20"/>
        <v>825</v>
      </c>
    </row>
    <row r="111" spans="1:283" x14ac:dyDescent="0.25">
      <c r="A111" s="234" t="s">
        <v>35</v>
      </c>
      <c r="B111" s="11">
        <v>112</v>
      </c>
      <c r="C111" s="11">
        <v>2</v>
      </c>
      <c r="D111" s="11">
        <v>458</v>
      </c>
      <c r="E111" s="11">
        <v>0</v>
      </c>
      <c r="F111" s="11">
        <v>5</v>
      </c>
      <c r="G111" s="11">
        <v>26</v>
      </c>
      <c r="H111" s="11">
        <v>8</v>
      </c>
      <c r="I111" s="11">
        <v>13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233">
        <f t="shared" si="12"/>
        <v>624</v>
      </c>
      <c r="AC111" s="234" t="s">
        <v>35</v>
      </c>
      <c r="AD111" s="11">
        <v>151</v>
      </c>
      <c r="AE111" s="11">
        <v>8</v>
      </c>
      <c r="AF111" s="11">
        <v>369</v>
      </c>
      <c r="AG111" s="11">
        <v>0</v>
      </c>
      <c r="AH111" s="11">
        <v>3</v>
      </c>
      <c r="AI111" s="11">
        <v>13</v>
      </c>
      <c r="AJ111" s="11">
        <v>2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11">
        <v>0</v>
      </c>
      <c r="AV111" s="11">
        <v>0</v>
      </c>
      <c r="AW111" s="11">
        <v>0</v>
      </c>
      <c r="AX111" s="11">
        <v>0</v>
      </c>
      <c r="AY111" s="11">
        <v>0</v>
      </c>
      <c r="AZ111" s="11">
        <v>0</v>
      </c>
      <c r="BA111" s="11">
        <v>0</v>
      </c>
      <c r="BB111" s="11">
        <v>0</v>
      </c>
      <c r="BC111" s="11">
        <v>546</v>
      </c>
      <c r="BE111" s="234" t="s">
        <v>35</v>
      </c>
      <c r="BF111" s="11">
        <v>153</v>
      </c>
      <c r="BG111" s="11">
        <v>8</v>
      </c>
      <c r="BH111" s="11">
        <v>426</v>
      </c>
      <c r="BI111" s="11">
        <v>0</v>
      </c>
      <c r="BJ111" s="11">
        <v>4</v>
      </c>
      <c r="BK111" s="11">
        <v>13</v>
      </c>
      <c r="BL111" s="11">
        <v>0</v>
      </c>
      <c r="BM111" s="11">
        <v>6</v>
      </c>
      <c r="BN111" s="11">
        <v>0</v>
      </c>
      <c r="BO111" s="11">
        <v>0</v>
      </c>
      <c r="BP111" s="11">
        <v>0</v>
      </c>
      <c r="BQ111" s="11">
        <v>0</v>
      </c>
      <c r="BR111" s="11">
        <v>0</v>
      </c>
      <c r="BS111" s="11">
        <v>0</v>
      </c>
      <c r="BT111" s="11">
        <v>0</v>
      </c>
      <c r="BU111" s="11">
        <v>0</v>
      </c>
      <c r="BV111" s="11">
        <v>0</v>
      </c>
      <c r="BW111" s="11">
        <v>0</v>
      </c>
      <c r="BX111" s="11">
        <v>0</v>
      </c>
      <c r="BY111" s="11">
        <v>0</v>
      </c>
      <c r="BZ111" s="11">
        <v>0</v>
      </c>
      <c r="CA111" s="11">
        <v>0</v>
      </c>
      <c r="CB111" s="11">
        <v>0</v>
      </c>
      <c r="CC111" s="11">
        <v>0</v>
      </c>
      <c r="CD111" s="11">
        <v>0</v>
      </c>
      <c r="CE111" s="11">
        <f t="shared" si="13"/>
        <v>610</v>
      </c>
      <c r="CG111" s="234" t="s">
        <v>55</v>
      </c>
      <c r="CH111" s="11">
        <v>0</v>
      </c>
      <c r="CI111" s="11">
        <v>0</v>
      </c>
      <c r="CJ111" s="11">
        <v>1</v>
      </c>
      <c r="CK111" s="11">
        <v>0</v>
      </c>
      <c r="CL111" s="11">
        <v>2</v>
      </c>
      <c r="CM111" s="11">
        <v>3</v>
      </c>
      <c r="CN111" s="11">
        <v>0</v>
      </c>
      <c r="CO111" s="11">
        <v>0</v>
      </c>
      <c r="CP111" s="11">
        <v>11</v>
      </c>
      <c r="CQ111" s="11">
        <v>0</v>
      </c>
      <c r="CR111" s="11">
        <v>0</v>
      </c>
      <c r="CS111" s="11">
        <v>0</v>
      </c>
      <c r="CT111" s="11">
        <v>0</v>
      </c>
      <c r="CU111" s="11">
        <v>0</v>
      </c>
      <c r="CV111" s="11">
        <v>0</v>
      </c>
      <c r="CW111" s="11">
        <v>0</v>
      </c>
      <c r="CX111" s="11">
        <v>0</v>
      </c>
      <c r="CY111" s="11">
        <v>0</v>
      </c>
      <c r="CZ111" s="11">
        <v>0</v>
      </c>
      <c r="DA111" s="11">
        <v>0</v>
      </c>
      <c r="DB111" s="11">
        <v>0</v>
      </c>
      <c r="DC111" s="11">
        <v>0</v>
      </c>
      <c r="DD111" s="11">
        <v>0</v>
      </c>
      <c r="DE111" s="11">
        <v>0</v>
      </c>
      <c r="DF111" s="11">
        <v>0</v>
      </c>
      <c r="DG111" s="11">
        <f t="shared" si="14"/>
        <v>17</v>
      </c>
      <c r="DI111" s="234" t="s">
        <v>45</v>
      </c>
      <c r="DJ111" s="11">
        <v>0</v>
      </c>
      <c r="DK111" s="11">
        <v>0</v>
      </c>
      <c r="DL111" s="11">
        <v>0</v>
      </c>
      <c r="DM111" s="11">
        <v>0</v>
      </c>
      <c r="DN111" s="11">
        <v>0</v>
      </c>
      <c r="DO111" s="11">
        <v>0</v>
      </c>
      <c r="DP111" s="11">
        <v>0</v>
      </c>
      <c r="DQ111" s="11">
        <v>0</v>
      </c>
      <c r="DR111" s="11">
        <v>0</v>
      </c>
      <c r="DS111" s="11">
        <v>0</v>
      </c>
      <c r="DT111" s="11">
        <v>0</v>
      </c>
      <c r="DU111" s="11">
        <v>0</v>
      </c>
      <c r="DV111" s="11">
        <v>0</v>
      </c>
      <c r="DW111" s="11">
        <v>0</v>
      </c>
      <c r="DX111" s="11">
        <v>0</v>
      </c>
      <c r="DY111" s="11">
        <v>1</v>
      </c>
      <c r="DZ111" s="11">
        <v>0</v>
      </c>
      <c r="EA111" s="11">
        <v>0</v>
      </c>
      <c r="EB111" s="11">
        <v>0</v>
      </c>
      <c r="EC111" s="11">
        <v>0</v>
      </c>
      <c r="ED111" s="11">
        <v>496</v>
      </c>
      <c r="EE111" s="11">
        <v>0</v>
      </c>
      <c r="EF111" s="11">
        <v>0</v>
      </c>
      <c r="EG111" s="11">
        <v>0</v>
      </c>
      <c r="EH111" s="11">
        <v>0</v>
      </c>
      <c r="EI111" s="11">
        <f t="shared" si="15"/>
        <v>497</v>
      </c>
      <c r="EK111" s="234" t="s">
        <v>47</v>
      </c>
      <c r="EL111" s="11">
        <v>0</v>
      </c>
      <c r="EM111" s="11">
        <v>0</v>
      </c>
      <c r="EN111" s="11">
        <v>0</v>
      </c>
      <c r="EO111" s="11">
        <v>0</v>
      </c>
      <c r="EP111" s="11">
        <v>0</v>
      </c>
      <c r="EQ111" s="11">
        <v>0</v>
      </c>
      <c r="ER111" s="11">
        <v>2</v>
      </c>
      <c r="ES111" s="11">
        <v>0</v>
      </c>
      <c r="ET111" s="11">
        <v>0</v>
      </c>
      <c r="EU111" s="11">
        <v>0</v>
      </c>
      <c r="EV111" s="11">
        <v>0</v>
      </c>
      <c r="EW111" s="11">
        <v>178</v>
      </c>
      <c r="EX111" s="11">
        <v>4</v>
      </c>
      <c r="EY111" s="11">
        <v>0</v>
      </c>
      <c r="EZ111" s="11">
        <v>0</v>
      </c>
      <c r="FA111" s="11">
        <v>0</v>
      </c>
      <c r="FB111" s="11">
        <v>0</v>
      </c>
      <c r="FC111" s="11">
        <v>0</v>
      </c>
      <c r="FD111" s="11">
        <v>0</v>
      </c>
      <c r="FE111" s="11">
        <v>0</v>
      </c>
      <c r="FF111" s="11">
        <v>0</v>
      </c>
      <c r="FG111" s="11">
        <v>0</v>
      </c>
      <c r="FH111" s="11">
        <v>0</v>
      </c>
      <c r="FI111" s="11">
        <v>0</v>
      </c>
      <c r="FJ111" s="11">
        <v>0</v>
      </c>
      <c r="FK111" s="11">
        <f t="shared" si="16"/>
        <v>184</v>
      </c>
      <c r="FM111" s="234" t="s">
        <v>52</v>
      </c>
      <c r="FN111" s="11">
        <v>72</v>
      </c>
      <c r="FO111" s="11">
        <v>2</v>
      </c>
      <c r="FP111" s="11">
        <v>77</v>
      </c>
      <c r="FQ111" s="11">
        <v>0</v>
      </c>
      <c r="FR111" s="11">
        <v>5</v>
      </c>
      <c r="FS111" s="11">
        <v>16</v>
      </c>
      <c r="FT111" s="11">
        <v>3</v>
      </c>
      <c r="FU111" s="11">
        <v>1</v>
      </c>
      <c r="FV111" s="11">
        <v>0</v>
      </c>
      <c r="FW111" s="11">
        <v>0</v>
      </c>
      <c r="FX111" s="11">
        <v>0</v>
      </c>
      <c r="FY111" s="11">
        <v>0</v>
      </c>
      <c r="FZ111" s="11">
        <v>0</v>
      </c>
      <c r="GA111" s="11">
        <v>0</v>
      </c>
      <c r="GB111" s="11">
        <v>0</v>
      </c>
      <c r="GC111" s="11">
        <v>0</v>
      </c>
      <c r="GD111" s="11">
        <v>0</v>
      </c>
      <c r="GE111" s="11">
        <v>0</v>
      </c>
      <c r="GF111" s="11">
        <v>0</v>
      </c>
      <c r="GG111" s="11">
        <v>0</v>
      </c>
      <c r="GH111" s="11">
        <v>0</v>
      </c>
      <c r="GI111" s="11">
        <v>0</v>
      </c>
      <c r="GJ111" s="11">
        <v>0</v>
      </c>
      <c r="GK111" s="11">
        <v>0</v>
      </c>
      <c r="GL111" s="11">
        <v>0</v>
      </c>
      <c r="GM111" s="11">
        <f t="shared" si="17"/>
        <v>176</v>
      </c>
      <c r="GP111" s="234" t="s">
        <v>52</v>
      </c>
      <c r="GQ111" s="11">
        <v>61</v>
      </c>
      <c r="GR111" s="11">
        <v>2</v>
      </c>
      <c r="GS111" s="11">
        <v>87</v>
      </c>
      <c r="GT111" s="11">
        <v>0</v>
      </c>
      <c r="GU111" s="11">
        <v>2</v>
      </c>
      <c r="GV111" s="11">
        <v>10</v>
      </c>
      <c r="GW111" s="11">
        <v>1</v>
      </c>
      <c r="GX111" s="11">
        <v>26</v>
      </c>
      <c r="GY111" s="11">
        <v>0</v>
      </c>
      <c r="GZ111" s="11">
        <v>0</v>
      </c>
      <c r="HA111" s="11">
        <v>0</v>
      </c>
      <c r="HB111" s="11">
        <v>0</v>
      </c>
      <c r="HC111" s="11">
        <v>0</v>
      </c>
      <c r="HD111" s="11">
        <v>0</v>
      </c>
      <c r="HE111" s="11">
        <v>0</v>
      </c>
      <c r="HF111" s="11">
        <v>0</v>
      </c>
      <c r="HG111" s="11">
        <v>0</v>
      </c>
      <c r="HH111" s="11">
        <v>0</v>
      </c>
      <c r="HI111" s="11">
        <v>0</v>
      </c>
      <c r="HJ111" s="11">
        <v>0</v>
      </c>
      <c r="HK111" s="11">
        <v>0</v>
      </c>
      <c r="HL111" s="11">
        <v>0</v>
      </c>
      <c r="HM111" s="11">
        <v>0</v>
      </c>
      <c r="HN111" s="11">
        <v>0</v>
      </c>
      <c r="HO111" s="11">
        <f t="shared" si="18"/>
        <v>189</v>
      </c>
      <c r="HQ111" s="234" t="s">
        <v>45</v>
      </c>
      <c r="HR111" s="11">
        <v>0</v>
      </c>
      <c r="HS111" s="11">
        <v>0</v>
      </c>
      <c r="HT111" s="11">
        <v>0</v>
      </c>
      <c r="HU111" s="11">
        <v>0</v>
      </c>
      <c r="HV111" s="11">
        <v>1</v>
      </c>
      <c r="HW111" s="11">
        <v>0</v>
      </c>
      <c r="HX111" s="11">
        <v>0</v>
      </c>
      <c r="HY111" s="11">
        <v>0</v>
      </c>
      <c r="HZ111" s="11">
        <v>0</v>
      </c>
      <c r="IA111" s="11">
        <v>0</v>
      </c>
      <c r="IB111" s="11">
        <v>0</v>
      </c>
      <c r="IC111" s="11">
        <v>0</v>
      </c>
      <c r="ID111" s="11">
        <v>0</v>
      </c>
      <c r="IE111" s="11">
        <v>0</v>
      </c>
      <c r="IF111" s="11">
        <v>0</v>
      </c>
      <c r="IG111" s="11">
        <v>0</v>
      </c>
      <c r="IH111" s="11">
        <v>0</v>
      </c>
      <c r="II111" s="11">
        <v>0</v>
      </c>
      <c r="IJ111" s="11">
        <v>1</v>
      </c>
      <c r="IK111" s="11">
        <v>0</v>
      </c>
      <c r="IL111" s="11">
        <v>2</v>
      </c>
      <c r="IM111" s="11">
        <v>436</v>
      </c>
      <c r="IN111" s="11">
        <v>0</v>
      </c>
      <c r="IO111" s="11">
        <v>0</v>
      </c>
      <c r="IP111" s="11">
        <v>0</v>
      </c>
      <c r="IQ111" s="11">
        <f t="shared" si="19"/>
        <v>440</v>
      </c>
      <c r="IV111" s="234" t="s">
        <v>45</v>
      </c>
      <c r="IW111" s="11">
        <v>0</v>
      </c>
      <c r="IX111" s="11">
        <v>0</v>
      </c>
      <c r="IY111" s="11">
        <v>0</v>
      </c>
      <c r="IZ111" s="11">
        <v>0</v>
      </c>
      <c r="JA111" s="11">
        <v>1</v>
      </c>
      <c r="JB111" s="11">
        <v>0</v>
      </c>
      <c r="JC111" s="11">
        <v>0</v>
      </c>
      <c r="JD111" s="11">
        <v>0</v>
      </c>
      <c r="JE111" s="11">
        <v>0</v>
      </c>
      <c r="JF111" s="11">
        <v>0</v>
      </c>
      <c r="JG111" s="11">
        <v>0</v>
      </c>
      <c r="JH111" s="11">
        <v>0</v>
      </c>
      <c r="JI111" s="11">
        <v>0</v>
      </c>
      <c r="JJ111" s="11">
        <v>0</v>
      </c>
      <c r="JK111" s="11">
        <v>0</v>
      </c>
      <c r="JL111" s="11">
        <v>0</v>
      </c>
      <c r="JM111" s="11">
        <v>1</v>
      </c>
      <c r="JN111" s="11">
        <v>1</v>
      </c>
      <c r="JO111" s="11">
        <v>0</v>
      </c>
      <c r="JP111" s="11">
        <v>1</v>
      </c>
      <c r="JQ111" s="11">
        <v>0</v>
      </c>
      <c r="JR111" s="11">
        <v>2</v>
      </c>
      <c r="JS111" s="11">
        <v>4321</v>
      </c>
      <c r="JT111" s="11">
        <v>0</v>
      </c>
      <c r="JU111" s="11">
        <v>0</v>
      </c>
      <c r="JV111" s="11">
        <v>0</v>
      </c>
      <c r="JW111" s="11">
        <f t="shared" si="20"/>
        <v>4327</v>
      </c>
    </row>
    <row r="112" spans="1:283" x14ac:dyDescent="0.25">
      <c r="A112" s="234" t="s">
        <v>38</v>
      </c>
      <c r="B112" s="11">
        <v>1</v>
      </c>
      <c r="C112" s="11">
        <v>191</v>
      </c>
      <c r="D112" s="11">
        <v>67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233">
        <f t="shared" si="12"/>
        <v>259</v>
      </c>
      <c r="AC112" s="234" t="s">
        <v>38</v>
      </c>
      <c r="AD112" s="11">
        <v>1</v>
      </c>
      <c r="AE112" s="11">
        <v>142</v>
      </c>
      <c r="AF112" s="11">
        <v>103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v>0</v>
      </c>
      <c r="AP112" s="11">
        <v>0</v>
      </c>
      <c r="AQ112" s="11">
        <v>0</v>
      </c>
      <c r="AR112" s="11">
        <v>0</v>
      </c>
      <c r="AS112" s="11">
        <v>0</v>
      </c>
      <c r="AT112" s="11">
        <v>0</v>
      </c>
      <c r="AU112" s="11">
        <v>0</v>
      </c>
      <c r="AV112" s="11">
        <v>0</v>
      </c>
      <c r="AW112" s="11">
        <v>0</v>
      </c>
      <c r="AX112" s="11">
        <v>0</v>
      </c>
      <c r="AY112" s="11">
        <v>0</v>
      </c>
      <c r="AZ112" s="11">
        <v>0</v>
      </c>
      <c r="BA112" s="11">
        <v>0</v>
      </c>
      <c r="BB112" s="11">
        <v>0</v>
      </c>
      <c r="BC112" s="11">
        <v>246</v>
      </c>
      <c r="BE112" s="234" t="s">
        <v>38</v>
      </c>
      <c r="BF112" s="11">
        <v>6</v>
      </c>
      <c r="BG112" s="11">
        <v>233</v>
      </c>
      <c r="BH112" s="11">
        <v>94</v>
      </c>
      <c r="BI112" s="11">
        <v>0</v>
      </c>
      <c r="BJ112" s="11">
        <v>0</v>
      </c>
      <c r="BK112" s="11">
        <v>0</v>
      </c>
      <c r="BL112" s="11">
        <v>0</v>
      </c>
      <c r="BM112" s="11">
        <v>0</v>
      </c>
      <c r="BN112" s="11">
        <v>0</v>
      </c>
      <c r="BO112" s="11">
        <v>0</v>
      </c>
      <c r="BP112" s="11">
        <v>0</v>
      </c>
      <c r="BQ112" s="11">
        <v>0</v>
      </c>
      <c r="BR112" s="11">
        <v>0</v>
      </c>
      <c r="BS112" s="11">
        <v>0</v>
      </c>
      <c r="BT112" s="11">
        <v>0</v>
      </c>
      <c r="BU112" s="11">
        <v>0</v>
      </c>
      <c r="BV112" s="11">
        <v>0</v>
      </c>
      <c r="BW112" s="11">
        <v>0</v>
      </c>
      <c r="BX112" s="11">
        <v>0</v>
      </c>
      <c r="BY112" s="11">
        <v>0</v>
      </c>
      <c r="BZ112" s="11">
        <v>0</v>
      </c>
      <c r="CA112" s="11">
        <v>0</v>
      </c>
      <c r="CB112" s="11">
        <v>0</v>
      </c>
      <c r="CC112" s="11">
        <v>0</v>
      </c>
      <c r="CD112" s="11">
        <v>0</v>
      </c>
      <c r="CE112" s="11">
        <f t="shared" si="13"/>
        <v>333</v>
      </c>
      <c r="CG112" s="234" t="s">
        <v>35</v>
      </c>
      <c r="CH112" s="11">
        <v>149</v>
      </c>
      <c r="CI112" s="11">
        <v>12</v>
      </c>
      <c r="CJ112" s="11">
        <v>434</v>
      </c>
      <c r="CK112" s="11">
        <v>0</v>
      </c>
      <c r="CL112" s="11">
        <v>5</v>
      </c>
      <c r="CM112" s="11">
        <v>24</v>
      </c>
      <c r="CN112" s="11">
        <v>8</v>
      </c>
      <c r="CO112" s="11">
        <v>5</v>
      </c>
      <c r="CP112" s="11">
        <v>0</v>
      </c>
      <c r="CQ112" s="11">
        <v>0</v>
      </c>
      <c r="CR112" s="11">
        <v>0</v>
      </c>
      <c r="CS112" s="11">
        <v>0</v>
      </c>
      <c r="CT112" s="11">
        <v>0</v>
      </c>
      <c r="CU112" s="11">
        <v>0</v>
      </c>
      <c r="CV112" s="11">
        <v>0</v>
      </c>
      <c r="CW112" s="11">
        <v>0</v>
      </c>
      <c r="CX112" s="11">
        <v>0</v>
      </c>
      <c r="CY112" s="11">
        <v>0</v>
      </c>
      <c r="CZ112" s="11">
        <v>0</v>
      </c>
      <c r="DA112" s="11">
        <v>0</v>
      </c>
      <c r="DB112" s="11">
        <v>0</v>
      </c>
      <c r="DC112" s="11">
        <v>0</v>
      </c>
      <c r="DD112" s="11">
        <v>0</v>
      </c>
      <c r="DE112" s="11">
        <v>0</v>
      </c>
      <c r="DF112" s="11">
        <v>0</v>
      </c>
      <c r="DG112" s="11">
        <f t="shared" si="14"/>
        <v>637</v>
      </c>
      <c r="DI112" s="234" t="s">
        <v>55</v>
      </c>
      <c r="DJ112" s="11">
        <v>0</v>
      </c>
      <c r="DK112" s="11">
        <v>0</v>
      </c>
      <c r="DL112" s="11">
        <v>3</v>
      </c>
      <c r="DM112" s="11">
        <v>0</v>
      </c>
      <c r="DN112" s="11">
        <v>2</v>
      </c>
      <c r="DO112" s="11">
        <v>2</v>
      </c>
      <c r="DP112" s="11">
        <v>0</v>
      </c>
      <c r="DQ112" s="11">
        <v>0</v>
      </c>
      <c r="DR112" s="11">
        <v>8</v>
      </c>
      <c r="DS112" s="11">
        <v>0</v>
      </c>
      <c r="DT112" s="11">
        <v>0</v>
      </c>
      <c r="DU112" s="11">
        <v>0</v>
      </c>
      <c r="DV112" s="11">
        <v>0</v>
      </c>
      <c r="DW112" s="11">
        <v>0</v>
      </c>
      <c r="DX112" s="11">
        <v>0</v>
      </c>
      <c r="DY112" s="11">
        <v>0</v>
      </c>
      <c r="DZ112" s="11">
        <v>0</v>
      </c>
      <c r="EA112" s="11">
        <v>0</v>
      </c>
      <c r="EB112" s="11">
        <v>0</v>
      </c>
      <c r="EC112" s="11">
        <v>0</v>
      </c>
      <c r="ED112" s="11">
        <v>0</v>
      </c>
      <c r="EE112" s="11">
        <v>0</v>
      </c>
      <c r="EF112" s="11">
        <v>0</v>
      </c>
      <c r="EG112" s="11">
        <v>0</v>
      </c>
      <c r="EH112" s="11">
        <v>0</v>
      </c>
      <c r="EI112" s="11">
        <f t="shared" si="15"/>
        <v>15</v>
      </c>
      <c r="EK112" s="234" t="s">
        <v>42</v>
      </c>
      <c r="EL112" s="11">
        <v>0</v>
      </c>
      <c r="EM112" s="11">
        <v>0</v>
      </c>
      <c r="EN112" s="11">
        <v>0</v>
      </c>
      <c r="EO112" s="11">
        <v>0</v>
      </c>
      <c r="EP112" s="11">
        <v>0</v>
      </c>
      <c r="EQ112" s="11">
        <v>0</v>
      </c>
      <c r="ER112" s="11">
        <v>0</v>
      </c>
      <c r="ES112" s="11">
        <v>0</v>
      </c>
      <c r="ET112" s="11">
        <v>0</v>
      </c>
      <c r="EU112" s="11">
        <v>0</v>
      </c>
      <c r="EV112" s="11">
        <v>0</v>
      </c>
      <c r="EW112" s="11">
        <v>0</v>
      </c>
      <c r="EX112" s="11">
        <v>0</v>
      </c>
      <c r="EY112" s="11">
        <v>0</v>
      </c>
      <c r="EZ112" s="11">
        <v>0</v>
      </c>
      <c r="FA112" s="11">
        <v>0</v>
      </c>
      <c r="FB112" s="11">
        <v>0</v>
      </c>
      <c r="FC112" s="11">
        <v>0</v>
      </c>
      <c r="FD112" s="11">
        <v>163</v>
      </c>
      <c r="FE112" s="11">
        <v>0</v>
      </c>
      <c r="FF112" s="11">
        <v>0</v>
      </c>
      <c r="FG112" s="11">
        <v>0</v>
      </c>
      <c r="FH112" s="11">
        <v>0</v>
      </c>
      <c r="FI112" s="11">
        <v>0</v>
      </c>
      <c r="FJ112" s="11">
        <v>0</v>
      </c>
      <c r="FK112" s="11">
        <f t="shared" si="16"/>
        <v>163</v>
      </c>
      <c r="FM112" s="234" t="s">
        <v>42</v>
      </c>
      <c r="FN112" s="11">
        <v>0</v>
      </c>
      <c r="FO112" s="11">
        <v>0</v>
      </c>
      <c r="FP112" s="11">
        <v>0</v>
      </c>
      <c r="FQ112" s="11">
        <v>0</v>
      </c>
      <c r="FR112" s="11">
        <v>0</v>
      </c>
      <c r="FS112" s="11">
        <v>0</v>
      </c>
      <c r="FT112" s="11">
        <v>0</v>
      </c>
      <c r="FU112" s="11">
        <v>0</v>
      </c>
      <c r="FV112" s="11">
        <v>0</v>
      </c>
      <c r="FW112" s="11">
        <v>0</v>
      </c>
      <c r="FX112" s="11">
        <v>0</v>
      </c>
      <c r="FY112" s="11">
        <v>0</v>
      </c>
      <c r="FZ112" s="11">
        <v>0</v>
      </c>
      <c r="GA112" s="11">
        <v>0</v>
      </c>
      <c r="GB112" s="11">
        <v>0</v>
      </c>
      <c r="GC112" s="11">
        <v>0</v>
      </c>
      <c r="GD112" s="11">
        <v>0</v>
      </c>
      <c r="GE112" s="11">
        <v>0</v>
      </c>
      <c r="GF112" s="11">
        <v>0</v>
      </c>
      <c r="GG112" s="11">
        <v>170</v>
      </c>
      <c r="GH112" s="11">
        <v>0</v>
      </c>
      <c r="GI112" s="11">
        <v>0</v>
      </c>
      <c r="GJ112" s="11">
        <v>0</v>
      </c>
      <c r="GK112" s="11">
        <v>0</v>
      </c>
      <c r="GL112" s="11">
        <v>0</v>
      </c>
      <c r="GM112" s="11">
        <f t="shared" si="17"/>
        <v>170</v>
      </c>
      <c r="GP112" s="234" t="s">
        <v>46</v>
      </c>
      <c r="GQ112" s="11">
        <v>0</v>
      </c>
      <c r="GR112" s="11">
        <v>0</v>
      </c>
      <c r="GS112" s="11">
        <v>0</v>
      </c>
      <c r="GT112" s="11">
        <v>0</v>
      </c>
      <c r="GU112" s="11">
        <v>0</v>
      </c>
      <c r="GV112" s="11">
        <v>0</v>
      </c>
      <c r="GW112" s="11">
        <v>0</v>
      </c>
      <c r="GX112" s="11">
        <v>0</v>
      </c>
      <c r="GY112" s="11">
        <v>0</v>
      </c>
      <c r="GZ112" s="11">
        <v>0</v>
      </c>
      <c r="HA112" s="11">
        <v>0</v>
      </c>
      <c r="HB112" s="11">
        <v>0</v>
      </c>
      <c r="HC112" s="11">
        <v>161</v>
      </c>
      <c r="HD112" s="11">
        <v>0</v>
      </c>
      <c r="HE112" s="11">
        <v>0</v>
      </c>
      <c r="HF112" s="11">
        <v>0</v>
      </c>
      <c r="HG112" s="11">
        <v>0</v>
      </c>
      <c r="HH112" s="11">
        <v>0</v>
      </c>
      <c r="HI112" s="11">
        <v>1</v>
      </c>
      <c r="HJ112" s="11">
        <v>0</v>
      </c>
      <c r="HK112" s="11">
        <v>0</v>
      </c>
      <c r="HL112" s="11">
        <v>0</v>
      </c>
      <c r="HM112" s="11">
        <v>0</v>
      </c>
      <c r="HN112" s="11">
        <v>0</v>
      </c>
      <c r="HO112" s="11">
        <f t="shared" si="18"/>
        <v>162</v>
      </c>
      <c r="HQ112" s="234" t="s">
        <v>55</v>
      </c>
      <c r="HR112" s="11">
        <v>0</v>
      </c>
      <c r="HS112" s="11">
        <v>0</v>
      </c>
      <c r="HT112" s="11">
        <v>3</v>
      </c>
      <c r="HU112" s="11">
        <v>0</v>
      </c>
      <c r="HV112" s="11">
        <v>2</v>
      </c>
      <c r="HW112" s="11">
        <v>2</v>
      </c>
      <c r="HX112" s="11">
        <v>0</v>
      </c>
      <c r="HY112" s="11">
        <v>0</v>
      </c>
      <c r="HZ112" s="11">
        <v>5</v>
      </c>
      <c r="IA112" s="11">
        <v>0</v>
      </c>
      <c r="IB112" s="11">
        <v>0</v>
      </c>
      <c r="IC112" s="11">
        <v>0</v>
      </c>
      <c r="ID112" s="11">
        <v>0</v>
      </c>
      <c r="IE112" s="11">
        <v>0</v>
      </c>
      <c r="IF112" s="11">
        <v>0</v>
      </c>
      <c r="IG112" s="11">
        <v>0</v>
      </c>
      <c r="IH112" s="11">
        <v>0</v>
      </c>
      <c r="II112" s="11">
        <v>0</v>
      </c>
      <c r="IJ112" s="11">
        <v>0</v>
      </c>
      <c r="IK112" s="11">
        <v>0</v>
      </c>
      <c r="IL112" s="11">
        <v>0</v>
      </c>
      <c r="IM112" s="11">
        <v>0</v>
      </c>
      <c r="IN112" s="11">
        <v>0</v>
      </c>
      <c r="IO112" s="11">
        <v>0</v>
      </c>
      <c r="IP112" s="11">
        <v>0</v>
      </c>
      <c r="IQ112" s="11">
        <f t="shared" si="19"/>
        <v>12</v>
      </c>
      <c r="IV112" s="234" t="s">
        <v>55</v>
      </c>
      <c r="IW112" s="11">
        <v>2</v>
      </c>
      <c r="IX112" s="11">
        <v>0</v>
      </c>
      <c r="IY112" s="11">
        <v>24</v>
      </c>
      <c r="IZ112" s="11">
        <v>0</v>
      </c>
      <c r="JA112" s="11">
        <v>28</v>
      </c>
      <c r="JB112" s="11">
        <v>20</v>
      </c>
      <c r="JC112" s="11">
        <v>0</v>
      </c>
      <c r="JD112" s="11">
        <v>4</v>
      </c>
      <c r="JE112" s="11">
        <v>107</v>
      </c>
      <c r="JF112" s="11">
        <v>0</v>
      </c>
      <c r="JG112" s="11">
        <v>0</v>
      </c>
      <c r="JH112" s="11">
        <v>0</v>
      </c>
      <c r="JI112" s="11">
        <v>0</v>
      </c>
      <c r="JJ112" s="11">
        <v>0</v>
      </c>
      <c r="JK112" s="11">
        <v>0</v>
      </c>
      <c r="JL112" s="11">
        <v>0</v>
      </c>
      <c r="JM112" s="11">
        <v>0</v>
      </c>
      <c r="JN112" s="11">
        <v>0</v>
      </c>
      <c r="JO112" s="11">
        <v>0</v>
      </c>
      <c r="JP112" s="11">
        <v>0</v>
      </c>
      <c r="JQ112" s="11">
        <v>0</v>
      </c>
      <c r="JR112" s="11">
        <v>0</v>
      </c>
      <c r="JS112" s="11">
        <v>0</v>
      </c>
      <c r="JT112" s="11">
        <v>0</v>
      </c>
      <c r="JU112" s="11">
        <v>0</v>
      </c>
      <c r="JV112" s="11">
        <v>0</v>
      </c>
      <c r="JW112" s="11">
        <f t="shared" si="20"/>
        <v>185</v>
      </c>
    </row>
    <row r="113" spans="1:283" x14ac:dyDescent="0.25">
      <c r="A113" s="234" t="s">
        <v>56</v>
      </c>
      <c r="B113" s="11">
        <v>20</v>
      </c>
      <c r="C113" s="11">
        <v>0</v>
      </c>
      <c r="D113" s="11">
        <v>129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1</v>
      </c>
      <c r="U113" s="11">
        <v>0</v>
      </c>
      <c r="V113" s="11">
        <v>0</v>
      </c>
      <c r="W113" s="11">
        <v>2</v>
      </c>
      <c r="X113" s="11">
        <v>0</v>
      </c>
      <c r="Y113" s="11">
        <v>0</v>
      </c>
      <c r="Z113" s="11">
        <v>4</v>
      </c>
      <c r="AA113" s="233">
        <f t="shared" si="12"/>
        <v>156</v>
      </c>
      <c r="AC113" s="234" t="s">
        <v>56</v>
      </c>
      <c r="AD113" s="11">
        <v>26</v>
      </c>
      <c r="AE113" s="11">
        <v>0</v>
      </c>
      <c r="AF113" s="11">
        <v>69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0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11">
        <v>0</v>
      </c>
      <c r="AV113" s="11">
        <v>0</v>
      </c>
      <c r="AW113" s="11">
        <v>0</v>
      </c>
      <c r="AX113" s="11">
        <v>0</v>
      </c>
      <c r="AY113" s="11">
        <v>0</v>
      </c>
      <c r="AZ113" s="11">
        <v>5</v>
      </c>
      <c r="BA113" s="11">
        <v>0</v>
      </c>
      <c r="BB113" s="11">
        <v>16</v>
      </c>
      <c r="BC113" s="11">
        <v>116</v>
      </c>
      <c r="BE113" s="234" t="s">
        <v>56</v>
      </c>
      <c r="BF113" s="11">
        <v>23</v>
      </c>
      <c r="BG113" s="11">
        <v>0</v>
      </c>
      <c r="BH113" s="11">
        <v>71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11">
        <v>0</v>
      </c>
      <c r="BO113" s="11">
        <v>0</v>
      </c>
      <c r="BP113" s="11">
        <v>0</v>
      </c>
      <c r="BQ113" s="11">
        <v>0</v>
      </c>
      <c r="BR113" s="11">
        <v>0</v>
      </c>
      <c r="BS113" s="11">
        <v>0</v>
      </c>
      <c r="BT113" s="11">
        <v>0</v>
      </c>
      <c r="BU113" s="11">
        <v>0</v>
      </c>
      <c r="BV113" s="11">
        <v>0</v>
      </c>
      <c r="BW113" s="11">
        <v>0</v>
      </c>
      <c r="BX113" s="11">
        <v>0</v>
      </c>
      <c r="BY113" s="11">
        <v>0</v>
      </c>
      <c r="BZ113" s="11">
        <v>0</v>
      </c>
      <c r="CA113" s="11">
        <v>0</v>
      </c>
      <c r="CB113" s="11">
        <v>1</v>
      </c>
      <c r="CC113" s="11">
        <v>0</v>
      </c>
      <c r="CD113" s="11">
        <v>17</v>
      </c>
      <c r="CE113" s="11">
        <f t="shared" si="13"/>
        <v>112</v>
      </c>
      <c r="CG113" s="234" t="s">
        <v>38</v>
      </c>
      <c r="CH113" s="11">
        <v>7</v>
      </c>
      <c r="CI113" s="11">
        <v>162</v>
      </c>
      <c r="CJ113" s="11">
        <v>95</v>
      </c>
      <c r="CK113" s="11">
        <v>0</v>
      </c>
      <c r="CL113" s="11">
        <v>0</v>
      </c>
      <c r="CM113" s="11">
        <v>0</v>
      </c>
      <c r="CN113" s="11">
        <v>0</v>
      </c>
      <c r="CO113" s="11">
        <v>0</v>
      </c>
      <c r="CP113" s="11">
        <v>0</v>
      </c>
      <c r="CQ113" s="11">
        <v>0</v>
      </c>
      <c r="CR113" s="11">
        <v>0</v>
      </c>
      <c r="CS113" s="11">
        <v>0</v>
      </c>
      <c r="CT113" s="11">
        <v>0</v>
      </c>
      <c r="CU113" s="11">
        <v>0</v>
      </c>
      <c r="CV113" s="11">
        <v>0</v>
      </c>
      <c r="CW113" s="11">
        <v>0</v>
      </c>
      <c r="CX113" s="11">
        <v>0</v>
      </c>
      <c r="CY113" s="11">
        <v>0</v>
      </c>
      <c r="CZ113" s="11">
        <v>0</v>
      </c>
      <c r="DA113" s="11">
        <v>0</v>
      </c>
      <c r="DB113" s="11">
        <v>0</v>
      </c>
      <c r="DC113" s="11">
        <v>0</v>
      </c>
      <c r="DD113" s="11">
        <v>0</v>
      </c>
      <c r="DE113" s="11">
        <v>0</v>
      </c>
      <c r="DF113" s="11">
        <v>0</v>
      </c>
      <c r="DG113" s="11">
        <f t="shared" si="14"/>
        <v>264</v>
      </c>
      <c r="DI113" s="234" t="s">
        <v>35</v>
      </c>
      <c r="DJ113" s="11">
        <v>131</v>
      </c>
      <c r="DK113" s="11">
        <v>11</v>
      </c>
      <c r="DL113" s="11">
        <v>537</v>
      </c>
      <c r="DM113" s="11">
        <v>0</v>
      </c>
      <c r="DN113" s="11">
        <v>3</v>
      </c>
      <c r="DO113" s="11">
        <v>14</v>
      </c>
      <c r="DP113" s="11">
        <v>7</v>
      </c>
      <c r="DQ113" s="11">
        <v>3</v>
      </c>
      <c r="DR113" s="11">
        <v>0</v>
      </c>
      <c r="DS113" s="11">
        <v>0</v>
      </c>
      <c r="DT113" s="11">
        <v>0</v>
      </c>
      <c r="DU113" s="11">
        <v>0</v>
      </c>
      <c r="DV113" s="11">
        <v>0</v>
      </c>
      <c r="DW113" s="11">
        <v>0</v>
      </c>
      <c r="DX113" s="11">
        <v>0</v>
      </c>
      <c r="DY113" s="11">
        <v>0</v>
      </c>
      <c r="DZ113" s="11">
        <v>0</v>
      </c>
      <c r="EA113" s="11">
        <v>0</v>
      </c>
      <c r="EB113" s="11">
        <v>0</v>
      </c>
      <c r="EC113" s="11">
        <v>0</v>
      </c>
      <c r="ED113" s="11">
        <v>0</v>
      </c>
      <c r="EE113" s="11">
        <v>0</v>
      </c>
      <c r="EF113" s="11">
        <v>0</v>
      </c>
      <c r="EG113" s="11">
        <v>0</v>
      </c>
      <c r="EH113" s="11">
        <v>0</v>
      </c>
      <c r="EI113" s="11">
        <f t="shared" si="15"/>
        <v>706</v>
      </c>
      <c r="EK113" s="234" t="s">
        <v>33</v>
      </c>
      <c r="EL113" s="11">
        <v>7</v>
      </c>
      <c r="EM113" s="11">
        <v>2</v>
      </c>
      <c r="EN113" s="11">
        <v>114</v>
      </c>
      <c r="EO113" s="11">
        <v>0</v>
      </c>
      <c r="EP113" s="11">
        <v>0</v>
      </c>
      <c r="EQ113" s="11">
        <v>0</v>
      </c>
      <c r="ER113" s="11">
        <v>0</v>
      </c>
      <c r="ES113" s="11">
        <v>7</v>
      </c>
      <c r="ET113" s="11">
        <v>0</v>
      </c>
      <c r="EU113" s="11">
        <v>0</v>
      </c>
      <c r="EV113" s="11">
        <v>0</v>
      </c>
      <c r="EW113" s="11">
        <v>0</v>
      </c>
      <c r="EX113" s="11">
        <v>0</v>
      </c>
      <c r="EY113" s="11">
        <v>0</v>
      </c>
      <c r="EZ113" s="11">
        <v>0</v>
      </c>
      <c r="FA113" s="11">
        <v>0</v>
      </c>
      <c r="FB113" s="11">
        <v>0</v>
      </c>
      <c r="FC113" s="11">
        <v>0</v>
      </c>
      <c r="FD113" s="11">
        <v>0</v>
      </c>
      <c r="FE113" s="11">
        <v>0</v>
      </c>
      <c r="FF113" s="11">
        <v>0</v>
      </c>
      <c r="FG113" s="11">
        <v>0</v>
      </c>
      <c r="FH113" s="11">
        <v>0</v>
      </c>
      <c r="FI113" s="11">
        <v>0</v>
      </c>
      <c r="FJ113" s="11">
        <v>0</v>
      </c>
      <c r="FK113" s="11">
        <f t="shared" si="16"/>
        <v>130</v>
      </c>
      <c r="FM113" s="234" t="s">
        <v>33</v>
      </c>
      <c r="FN113" s="11">
        <v>3</v>
      </c>
      <c r="FO113" s="11">
        <v>4</v>
      </c>
      <c r="FP113" s="11">
        <v>102</v>
      </c>
      <c r="FQ113" s="11">
        <v>0</v>
      </c>
      <c r="FR113" s="11">
        <v>0</v>
      </c>
      <c r="FS113" s="11">
        <v>0</v>
      </c>
      <c r="FT113" s="11">
        <v>0</v>
      </c>
      <c r="FU113" s="11">
        <v>13</v>
      </c>
      <c r="FV113" s="11">
        <v>0</v>
      </c>
      <c r="FW113" s="11">
        <v>0</v>
      </c>
      <c r="FX113" s="11">
        <v>0</v>
      </c>
      <c r="FY113" s="11">
        <v>0</v>
      </c>
      <c r="FZ113" s="11">
        <v>0</v>
      </c>
      <c r="GA113" s="11">
        <v>0</v>
      </c>
      <c r="GB113" s="11">
        <v>0</v>
      </c>
      <c r="GC113" s="11">
        <v>0</v>
      </c>
      <c r="GD113" s="11">
        <v>0</v>
      </c>
      <c r="GE113" s="11">
        <v>0</v>
      </c>
      <c r="GF113" s="11">
        <v>0</v>
      </c>
      <c r="GG113" s="11">
        <v>0</v>
      </c>
      <c r="GH113" s="11">
        <v>0</v>
      </c>
      <c r="GI113" s="11">
        <v>0</v>
      </c>
      <c r="GJ113" s="11">
        <v>0</v>
      </c>
      <c r="GK113" s="11">
        <v>0</v>
      </c>
      <c r="GL113" s="11">
        <v>0</v>
      </c>
      <c r="GM113" s="11">
        <f t="shared" si="17"/>
        <v>122</v>
      </c>
      <c r="GP113" s="234" t="s">
        <v>48</v>
      </c>
      <c r="GQ113" s="11">
        <v>0</v>
      </c>
      <c r="GR113" s="11">
        <v>0</v>
      </c>
      <c r="GS113" s="11">
        <v>0</v>
      </c>
      <c r="GT113" s="11">
        <v>0</v>
      </c>
      <c r="GU113" s="11">
        <v>0</v>
      </c>
      <c r="GV113" s="11">
        <v>0</v>
      </c>
      <c r="GW113" s="11">
        <v>4</v>
      </c>
      <c r="GX113" s="11">
        <v>0</v>
      </c>
      <c r="GY113" s="11">
        <v>0</v>
      </c>
      <c r="GZ113" s="11">
        <v>0</v>
      </c>
      <c r="HA113" s="11">
        <v>0</v>
      </c>
      <c r="HB113" s="11">
        <v>0</v>
      </c>
      <c r="HC113" s="11">
        <v>63</v>
      </c>
      <c r="HD113" s="11">
        <v>48</v>
      </c>
      <c r="HE113" s="11">
        <v>1</v>
      </c>
      <c r="HF113" s="11">
        <v>0</v>
      </c>
      <c r="HG113" s="11">
        <v>0</v>
      </c>
      <c r="HH113" s="11">
        <v>0</v>
      </c>
      <c r="HI113" s="11">
        <v>0</v>
      </c>
      <c r="HJ113" s="11">
        <v>0</v>
      </c>
      <c r="HK113" s="11">
        <v>0</v>
      </c>
      <c r="HL113" s="11">
        <v>0</v>
      </c>
      <c r="HM113" s="11">
        <v>0</v>
      </c>
      <c r="HN113" s="11">
        <v>0</v>
      </c>
      <c r="HO113" s="11">
        <f t="shared" si="18"/>
        <v>116</v>
      </c>
      <c r="HQ113" s="234" t="s">
        <v>35</v>
      </c>
      <c r="HR113" s="11">
        <v>134</v>
      </c>
      <c r="HS113" s="11">
        <v>22</v>
      </c>
      <c r="HT113" s="11">
        <v>452</v>
      </c>
      <c r="HU113" s="11">
        <v>0</v>
      </c>
      <c r="HV113" s="11">
        <v>6</v>
      </c>
      <c r="HW113" s="11">
        <v>14</v>
      </c>
      <c r="HX113" s="11">
        <v>14</v>
      </c>
      <c r="HY113" s="11">
        <v>7</v>
      </c>
      <c r="HZ113" s="11">
        <v>0</v>
      </c>
      <c r="IA113" s="11">
        <v>0</v>
      </c>
      <c r="IB113" s="11">
        <v>0</v>
      </c>
      <c r="IC113" s="11">
        <v>0</v>
      </c>
      <c r="ID113" s="11">
        <v>0</v>
      </c>
      <c r="IE113" s="11">
        <v>0</v>
      </c>
      <c r="IF113" s="11">
        <v>0</v>
      </c>
      <c r="IG113" s="11">
        <v>0</v>
      </c>
      <c r="IH113" s="11">
        <v>0</v>
      </c>
      <c r="II113" s="11">
        <v>0</v>
      </c>
      <c r="IJ113" s="11">
        <v>0</v>
      </c>
      <c r="IK113" s="11">
        <v>0</v>
      </c>
      <c r="IL113" s="11">
        <v>0</v>
      </c>
      <c r="IM113" s="11">
        <v>0</v>
      </c>
      <c r="IN113" s="11">
        <v>0</v>
      </c>
      <c r="IO113" s="11">
        <v>0</v>
      </c>
      <c r="IP113" s="11">
        <v>0</v>
      </c>
      <c r="IQ113" s="11">
        <f t="shared" si="19"/>
        <v>649</v>
      </c>
      <c r="IV113" s="234" t="s">
        <v>35</v>
      </c>
      <c r="IW113" s="11">
        <v>1432</v>
      </c>
      <c r="IX113" s="11">
        <v>133</v>
      </c>
      <c r="IY113" s="11">
        <v>4564</v>
      </c>
      <c r="IZ113" s="11">
        <v>0</v>
      </c>
      <c r="JA113" s="11">
        <v>50</v>
      </c>
      <c r="JB113" s="11">
        <v>164</v>
      </c>
      <c r="JC113" s="11">
        <v>86</v>
      </c>
      <c r="JD113" s="11">
        <v>62</v>
      </c>
      <c r="JE113" s="11">
        <v>1</v>
      </c>
      <c r="JF113" s="11">
        <v>9</v>
      </c>
      <c r="JG113" s="11">
        <v>0</v>
      </c>
      <c r="JH113" s="11">
        <v>0</v>
      </c>
      <c r="JI113" s="11">
        <v>0</v>
      </c>
      <c r="JJ113" s="11">
        <v>0</v>
      </c>
      <c r="JK113" s="11">
        <v>0</v>
      </c>
      <c r="JL113" s="11">
        <v>0</v>
      </c>
      <c r="JM113" s="11">
        <v>0</v>
      </c>
      <c r="JN113" s="11">
        <v>0</v>
      </c>
      <c r="JO113" s="11">
        <v>0</v>
      </c>
      <c r="JP113" s="11">
        <v>0</v>
      </c>
      <c r="JQ113" s="11">
        <v>0</v>
      </c>
      <c r="JR113" s="11">
        <v>0</v>
      </c>
      <c r="JS113" s="11">
        <v>0</v>
      </c>
      <c r="JT113" s="11">
        <v>0</v>
      </c>
      <c r="JU113" s="11">
        <v>0</v>
      </c>
      <c r="JV113" s="11">
        <v>8</v>
      </c>
      <c r="JW113" s="11">
        <f t="shared" si="20"/>
        <v>6509</v>
      </c>
    </row>
    <row r="114" spans="1:283" x14ac:dyDescent="0.25">
      <c r="A114" s="234" t="s">
        <v>58</v>
      </c>
      <c r="B114" s="11">
        <v>20</v>
      </c>
      <c r="C114" s="11">
        <v>0</v>
      </c>
      <c r="D114" s="11">
        <v>37</v>
      </c>
      <c r="E114" s="11">
        <v>0</v>
      </c>
      <c r="F114" s="11">
        <v>0</v>
      </c>
      <c r="G114" s="11">
        <v>9</v>
      </c>
      <c r="H114" s="11">
        <v>0</v>
      </c>
      <c r="I114" s="11">
        <v>0</v>
      </c>
      <c r="J114" s="11">
        <v>4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233">
        <f t="shared" si="12"/>
        <v>70</v>
      </c>
      <c r="AC114" s="234" t="s">
        <v>58</v>
      </c>
      <c r="AD114" s="11">
        <v>19</v>
      </c>
      <c r="AE114" s="11">
        <v>0</v>
      </c>
      <c r="AF114" s="11">
        <v>46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6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11">
        <v>0</v>
      </c>
      <c r="AV114" s="11">
        <v>0</v>
      </c>
      <c r="AW114" s="11">
        <v>0</v>
      </c>
      <c r="AX114" s="11">
        <v>0</v>
      </c>
      <c r="AY114" s="11">
        <v>0</v>
      </c>
      <c r="AZ114" s="11">
        <v>7</v>
      </c>
      <c r="BA114" s="11">
        <v>0</v>
      </c>
      <c r="BB114" s="11">
        <v>0</v>
      </c>
      <c r="BC114" s="11">
        <v>78</v>
      </c>
      <c r="BE114" s="234" t="s">
        <v>58</v>
      </c>
      <c r="BF114" s="11">
        <v>35</v>
      </c>
      <c r="BG114" s="11">
        <v>0</v>
      </c>
      <c r="BH114" s="11">
        <v>39</v>
      </c>
      <c r="BI114" s="11">
        <v>0</v>
      </c>
      <c r="BJ114" s="11">
        <v>0</v>
      </c>
      <c r="BK114" s="11">
        <v>0</v>
      </c>
      <c r="BL114" s="11">
        <v>0</v>
      </c>
      <c r="BM114" s="11">
        <v>0</v>
      </c>
      <c r="BN114" s="11">
        <v>3</v>
      </c>
      <c r="BO114" s="11">
        <v>0</v>
      </c>
      <c r="BP114" s="11">
        <v>0</v>
      </c>
      <c r="BQ114" s="11">
        <v>0</v>
      </c>
      <c r="BR114" s="11">
        <v>0</v>
      </c>
      <c r="BS114" s="11">
        <v>0</v>
      </c>
      <c r="BT114" s="11">
        <v>0</v>
      </c>
      <c r="BU114" s="11">
        <v>0</v>
      </c>
      <c r="BV114" s="11">
        <v>0</v>
      </c>
      <c r="BW114" s="11">
        <v>0</v>
      </c>
      <c r="BX114" s="11">
        <v>0</v>
      </c>
      <c r="BY114" s="11">
        <v>0</v>
      </c>
      <c r="BZ114" s="11">
        <v>0</v>
      </c>
      <c r="CA114" s="11">
        <v>0</v>
      </c>
      <c r="CB114" s="11">
        <v>7</v>
      </c>
      <c r="CC114" s="11">
        <v>0</v>
      </c>
      <c r="CD114" s="11">
        <v>0</v>
      </c>
      <c r="CE114" s="11">
        <f t="shared" si="13"/>
        <v>84</v>
      </c>
      <c r="CG114" s="234" t="s">
        <v>56</v>
      </c>
      <c r="CH114" s="11">
        <v>23</v>
      </c>
      <c r="CI114" s="11">
        <v>0</v>
      </c>
      <c r="CJ114" s="11">
        <v>56</v>
      </c>
      <c r="CK114" s="11">
        <v>0</v>
      </c>
      <c r="CL114" s="11">
        <v>0</v>
      </c>
      <c r="CM114" s="11">
        <v>0</v>
      </c>
      <c r="CN114" s="11">
        <v>0</v>
      </c>
      <c r="CO114" s="11">
        <v>0</v>
      </c>
      <c r="CP114" s="11">
        <v>0</v>
      </c>
      <c r="CQ114" s="11">
        <v>0</v>
      </c>
      <c r="CR114" s="11">
        <v>0</v>
      </c>
      <c r="CS114" s="11">
        <v>0</v>
      </c>
      <c r="CT114" s="11">
        <v>0</v>
      </c>
      <c r="CU114" s="11">
        <v>0</v>
      </c>
      <c r="CV114" s="11">
        <v>0</v>
      </c>
      <c r="CW114" s="11">
        <v>0</v>
      </c>
      <c r="CX114" s="11">
        <v>0</v>
      </c>
      <c r="CY114" s="11">
        <v>0</v>
      </c>
      <c r="CZ114" s="11">
        <v>0</v>
      </c>
      <c r="DA114" s="11">
        <v>0</v>
      </c>
      <c r="DB114" s="11">
        <v>0</v>
      </c>
      <c r="DC114" s="11">
        <v>0</v>
      </c>
      <c r="DD114" s="11">
        <v>0</v>
      </c>
      <c r="DE114" s="11">
        <v>0</v>
      </c>
      <c r="DF114" s="11">
        <v>13</v>
      </c>
      <c r="DG114" s="11">
        <f t="shared" si="14"/>
        <v>92</v>
      </c>
      <c r="DI114" s="234" t="s">
        <v>38</v>
      </c>
      <c r="DJ114" s="11">
        <v>4</v>
      </c>
      <c r="DK114" s="11">
        <v>176</v>
      </c>
      <c r="DL114" s="11">
        <v>104</v>
      </c>
      <c r="DM114" s="11">
        <v>0</v>
      </c>
      <c r="DN114" s="11">
        <v>0</v>
      </c>
      <c r="DO114" s="11">
        <v>0</v>
      </c>
      <c r="DP114" s="11">
        <v>0</v>
      </c>
      <c r="DQ114" s="11">
        <v>0</v>
      </c>
      <c r="DR114" s="11">
        <v>0</v>
      </c>
      <c r="DS114" s="11">
        <v>0</v>
      </c>
      <c r="DT114" s="11">
        <v>0</v>
      </c>
      <c r="DU114" s="11">
        <v>0</v>
      </c>
      <c r="DV114" s="11">
        <v>0</v>
      </c>
      <c r="DW114" s="11">
        <v>0</v>
      </c>
      <c r="DX114" s="11">
        <v>0</v>
      </c>
      <c r="DY114" s="11">
        <v>0</v>
      </c>
      <c r="DZ114" s="11">
        <v>0</v>
      </c>
      <c r="EA114" s="11">
        <v>0</v>
      </c>
      <c r="EB114" s="11">
        <v>0</v>
      </c>
      <c r="EC114" s="11">
        <v>0</v>
      </c>
      <c r="ED114" s="11">
        <v>0</v>
      </c>
      <c r="EE114" s="11">
        <v>0</v>
      </c>
      <c r="EF114" s="11">
        <v>0</v>
      </c>
      <c r="EG114" s="11">
        <v>0</v>
      </c>
      <c r="EH114" s="11">
        <v>0</v>
      </c>
      <c r="EI114" s="11">
        <f t="shared" si="15"/>
        <v>284</v>
      </c>
      <c r="EK114" s="234" t="s">
        <v>30</v>
      </c>
      <c r="EL114" s="11">
        <v>47</v>
      </c>
      <c r="EM114" s="11">
        <v>0</v>
      </c>
      <c r="EN114" s="11">
        <v>27</v>
      </c>
      <c r="EO114" s="11">
        <v>0</v>
      </c>
      <c r="EP114" s="11">
        <v>0</v>
      </c>
      <c r="EQ114" s="11">
        <v>0</v>
      </c>
      <c r="ER114" s="11">
        <v>4</v>
      </c>
      <c r="ES114" s="11">
        <v>0</v>
      </c>
      <c r="ET114" s="11">
        <v>2</v>
      </c>
      <c r="EU114" s="11">
        <v>0</v>
      </c>
      <c r="EV114" s="11">
        <v>0</v>
      </c>
      <c r="EW114" s="11">
        <v>0</v>
      </c>
      <c r="EX114" s="11">
        <v>0</v>
      </c>
      <c r="EY114" s="11">
        <v>0</v>
      </c>
      <c r="EZ114" s="11">
        <v>0</v>
      </c>
      <c r="FA114" s="11">
        <v>0</v>
      </c>
      <c r="FB114" s="11">
        <v>0</v>
      </c>
      <c r="FC114" s="11">
        <v>0</v>
      </c>
      <c r="FD114" s="11">
        <v>0</v>
      </c>
      <c r="FE114" s="11">
        <v>0</v>
      </c>
      <c r="FF114" s="11">
        <v>0</v>
      </c>
      <c r="FG114" s="11">
        <v>32</v>
      </c>
      <c r="FH114" s="11">
        <v>0</v>
      </c>
      <c r="FI114" s="11">
        <v>0</v>
      </c>
      <c r="FJ114" s="11">
        <v>0</v>
      </c>
      <c r="FK114" s="11">
        <f t="shared" si="16"/>
        <v>112</v>
      </c>
      <c r="FM114" s="234" t="s">
        <v>30</v>
      </c>
      <c r="FN114" s="11">
        <v>49</v>
      </c>
      <c r="FO114" s="11">
        <v>0</v>
      </c>
      <c r="FP114" s="11">
        <v>10</v>
      </c>
      <c r="FQ114" s="11">
        <v>0</v>
      </c>
      <c r="FR114" s="11">
        <v>0</v>
      </c>
      <c r="FS114" s="11">
        <v>0</v>
      </c>
      <c r="FT114" s="11">
        <v>4</v>
      </c>
      <c r="FU114" s="11">
        <v>0</v>
      </c>
      <c r="FV114" s="11">
        <v>2</v>
      </c>
      <c r="FW114" s="11">
        <v>0</v>
      </c>
      <c r="FX114" s="11">
        <v>0</v>
      </c>
      <c r="FY114" s="11">
        <v>0</v>
      </c>
      <c r="FZ114" s="11">
        <v>0</v>
      </c>
      <c r="GA114" s="11">
        <v>0</v>
      </c>
      <c r="GB114" s="11">
        <v>0</v>
      </c>
      <c r="GC114" s="11">
        <v>0</v>
      </c>
      <c r="GD114" s="11">
        <v>0</v>
      </c>
      <c r="GE114" s="11">
        <v>0</v>
      </c>
      <c r="GF114" s="11">
        <v>0</v>
      </c>
      <c r="GG114" s="11">
        <v>0</v>
      </c>
      <c r="GH114" s="11">
        <v>0</v>
      </c>
      <c r="GI114" s="11">
        <v>0</v>
      </c>
      <c r="GJ114" s="11">
        <v>32</v>
      </c>
      <c r="GK114" s="11">
        <v>0</v>
      </c>
      <c r="GL114" s="11">
        <v>0</v>
      </c>
      <c r="GM114" s="11">
        <f t="shared" si="17"/>
        <v>97</v>
      </c>
      <c r="GP114" s="234" t="s">
        <v>33</v>
      </c>
      <c r="GQ114" s="11">
        <v>5</v>
      </c>
      <c r="GR114" s="11">
        <v>1</v>
      </c>
      <c r="GS114" s="11">
        <v>92</v>
      </c>
      <c r="GT114" s="11">
        <v>0</v>
      </c>
      <c r="GU114" s="11">
        <v>0</v>
      </c>
      <c r="GV114" s="11">
        <v>0</v>
      </c>
      <c r="GW114" s="11">
        <v>0</v>
      </c>
      <c r="GX114" s="11">
        <v>10</v>
      </c>
      <c r="GY114" s="11">
        <v>0</v>
      </c>
      <c r="GZ114" s="11">
        <v>0</v>
      </c>
      <c r="HA114" s="11">
        <v>0</v>
      </c>
      <c r="HB114" s="11">
        <v>0</v>
      </c>
      <c r="HC114" s="11">
        <v>0</v>
      </c>
      <c r="HD114" s="11">
        <v>0</v>
      </c>
      <c r="HE114" s="11">
        <v>0</v>
      </c>
      <c r="HF114" s="11">
        <v>0</v>
      </c>
      <c r="HG114" s="11">
        <v>0</v>
      </c>
      <c r="HH114" s="11">
        <v>0</v>
      </c>
      <c r="HI114" s="11">
        <v>0</v>
      </c>
      <c r="HJ114" s="11">
        <v>0</v>
      </c>
      <c r="HK114" s="11">
        <v>0</v>
      </c>
      <c r="HL114" s="11">
        <v>0</v>
      </c>
      <c r="HM114" s="11">
        <v>0</v>
      </c>
      <c r="HN114" s="11">
        <v>0</v>
      </c>
      <c r="HO114" s="11">
        <f t="shared" si="18"/>
        <v>108</v>
      </c>
      <c r="HQ114" s="234" t="s">
        <v>38</v>
      </c>
      <c r="HR114" s="11">
        <v>3</v>
      </c>
      <c r="HS114" s="11">
        <v>117</v>
      </c>
      <c r="HT114" s="11">
        <v>86</v>
      </c>
      <c r="HU114" s="11">
        <v>0</v>
      </c>
      <c r="HV114" s="11">
        <v>0</v>
      </c>
      <c r="HW114" s="11">
        <v>0</v>
      </c>
      <c r="HX114" s="11">
        <v>0</v>
      </c>
      <c r="HY114" s="11">
        <v>0</v>
      </c>
      <c r="HZ114" s="11">
        <v>0</v>
      </c>
      <c r="IA114" s="11">
        <v>0</v>
      </c>
      <c r="IB114" s="11">
        <v>0</v>
      </c>
      <c r="IC114" s="11">
        <v>0</v>
      </c>
      <c r="ID114" s="11">
        <v>0</v>
      </c>
      <c r="IE114" s="11">
        <v>0</v>
      </c>
      <c r="IF114" s="11">
        <v>0</v>
      </c>
      <c r="IG114" s="11">
        <v>0</v>
      </c>
      <c r="IH114" s="11">
        <v>0</v>
      </c>
      <c r="II114" s="11">
        <v>0</v>
      </c>
      <c r="IJ114" s="11">
        <v>0</v>
      </c>
      <c r="IK114" s="11">
        <v>0</v>
      </c>
      <c r="IL114" s="11">
        <v>0</v>
      </c>
      <c r="IM114" s="11">
        <v>0</v>
      </c>
      <c r="IN114" s="11">
        <v>0</v>
      </c>
      <c r="IO114" s="11">
        <v>0</v>
      </c>
      <c r="IP114" s="11">
        <v>0</v>
      </c>
      <c r="IQ114" s="11">
        <f t="shared" si="19"/>
        <v>206</v>
      </c>
      <c r="IV114" s="234" t="s">
        <v>38</v>
      </c>
      <c r="IW114" s="11">
        <v>37</v>
      </c>
      <c r="IX114" s="11">
        <v>1658</v>
      </c>
      <c r="IY114" s="11">
        <v>985</v>
      </c>
      <c r="IZ114" s="11">
        <v>0</v>
      </c>
      <c r="JA114" s="11">
        <v>0</v>
      </c>
      <c r="JB114" s="11">
        <v>0</v>
      </c>
      <c r="JC114" s="11">
        <v>1</v>
      </c>
      <c r="JD114" s="11">
        <v>0</v>
      </c>
      <c r="JE114" s="11">
        <v>0</v>
      </c>
      <c r="JF114" s="11">
        <v>0</v>
      </c>
      <c r="JG114" s="11">
        <v>0</v>
      </c>
      <c r="JH114" s="11">
        <v>0</v>
      </c>
      <c r="JI114" s="11">
        <v>0</v>
      </c>
      <c r="JJ114" s="11">
        <v>0</v>
      </c>
      <c r="JK114" s="11">
        <v>0</v>
      </c>
      <c r="JL114" s="11">
        <v>0</v>
      </c>
      <c r="JM114" s="11">
        <v>0</v>
      </c>
      <c r="JN114" s="11">
        <v>0</v>
      </c>
      <c r="JO114" s="11">
        <v>0</v>
      </c>
      <c r="JP114" s="11">
        <v>0</v>
      </c>
      <c r="JQ114" s="11">
        <v>0</v>
      </c>
      <c r="JR114" s="11">
        <v>0</v>
      </c>
      <c r="JS114" s="11">
        <v>0</v>
      </c>
      <c r="JT114" s="11">
        <v>0</v>
      </c>
      <c r="JU114" s="11">
        <v>0</v>
      </c>
      <c r="JV114" s="11">
        <v>0</v>
      </c>
      <c r="JW114" s="11">
        <f t="shared" si="20"/>
        <v>2681</v>
      </c>
    </row>
    <row r="115" spans="1:283" x14ac:dyDescent="0.25">
      <c r="A115" s="234" t="s">
        <v>32</v>
      </c>
      <c r="B115" s="11">
        <v>0</v>
      </c>
      <c r="C115" s="11">
        <v>0</v>
      </c>
      <c r="D115" s="11">
        <v>0</v>
      </c>
      <c r="E115" s="11">
        <v>1</v>
      </c>
      <c r="F115" s="11">
        <v>0</v>
      </c>
      <c r="G115" s="11">
        <v>0</v>
      </c>
      <c r="H115" s="11">
        <v>9</v>
      </c>
      <c r="I115" s="11">
        <v>0</v>
      </c>
      <c r="J115" s="11">
        <v>0</v>
      </c>
      <c r="K115" s="11">
        <v>0</v>
      </c>
      <c r="L115" s="11">
        <v>0</v>
      </c>
      <c r="M115" s="11">
        <v>652</v>
      </c>
      <c r="N115" s="11">
        <v>48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233">
        <f t="shared" si="12"/>
        <v>710</v>
      </c>
      <c r="AC115" s="234" t="s">
        <v>32</v>
      </c>
      <c r="AD115" s="11">
        <v>0</v>
      </c>
      <c r="AE115" s="11">
        <v>0</v>
      </c>
      <c r="AF115" s="11">
        <v>0</v>
      </c>
      <c r="AG115" s="11">
        <v>3</v>
      </c>
      <c r="AH115" s="11">
        <v>0</v>
      </c>
      <c r="AI115" s="11">
        <v>0</v>
      </c>
      <c r="AJ115" s="11">
        <v>15</v>
      </c>
      <c r="AK115" s="11">
        <v>0</v>
      </c>
      <c r="AL115" s="11">
        <v>0</v>
      </c>
      <c r="AM115" s="11">
        <v>0</v>
      </c>
      <c r="AN115" s="11">
        <v>0</v>
      </c>
      <c r="AO115" s="11">
        <v>0</v>
      </c>
      <c r="AP115" s="11">
        <v>697</v>
      </c>
      <c r="AQ115" s="11">
        <v>37</v>
      </c>
      <c r="AR115" s="11">
        <v>0</v>
      </c>
      <c r="AS115" s="11">
        <v>0</v>
      </c>
      <c r="AT115" s="11">
        <v>0</v>
      </c>
      <c r="AU115" s="11">
        <v>0</v>
      </c>
      <c r="AV115" s="11">
        <v>0</v>
      </c>
      <c r="AW115" s="11">
        <v>0</v>
      </c>
      <c r="AX115" s="11">
        <v>0</v>
      </c>
      <c r="AY115" s="11">
        <v>0</v>
      </c>
      <c r="AZ115" s="11">
        <v>0</v>
      </c>
      <c r="BA115" s="11">
        <v>0</v>
      </c>
      <c r="BB115" s="11">
        <v>0</v>
      </c>
      <c r="BC115" s="11">
        <v>752</v>
      </c>
      <c r="BE115" s="234" t="s">
        <v>32</v>
      </c>
      <c r="BF115" s="11">
        <v>0</v>
      </c>
      <c r="BG115" s="11">
        <v>0</v>
      </c>
      <c r="BH115" s="11">
        <v>0</v>
      </c>
      <c r="BI115" s="11">
        <v>3</v>
      </c>
      <c r="BJ115" s="11">
        <v>0</v>
      </c>
      <c r="BK115" s="11">
        <v>0</v>
      </c>
      <c r="BL115" s="11">
        <v>14</v>
      </c>
      <c r="BM115" s="11">
        <v>0</v>
      </c>
      <c r="BN115" s="11">
        <v>0</v>
      </c>
      <c r="BO115" s="11">
        <v>0</v>
      </c>
      <c r="BP115" s="11">
        <v>0</v>
      </c>
      <c r="BQ115" s="11">
        <v>0</v>
      </c>
      <c r="BR115" s="11">
        <v>951</v>
      </c>
      <c r="BS115" s="11">
        <v>29</v>
      </c>
      <c r="BT115" s="11">
        <v>0</v>
      </c>
      <c r="BU115" s="11">
        <v>0</v>
      </c>
      <c r="BV115" s="11">
        <v>0</v>
      </c>
      <c r="BW115" s="11">
        <v>0</v>
      </c>
      <c r="BX115" s="11">
        <v>0</v>
      </c>
      <c r="BY115" s="11">
        <v>1</v>
      </c>
      <c r="BZ115" s="11">
        <v>0</v>
      </c>
      <c r="CA115" s="11">
        <v>0</v>
      </c>
      <c r="CB115" s="11">
        <v>0</v>
      </c>
      <c r="CC115" s="11">
        <v>0</v>
      </c>
      <c r="CD115" s="11">
        <v>0</v>
      </c>
      <c r="CE115" s="11">
        <f t="shared" si="13"/>
        <v>998</v>
      </c>
      <c r="CG115" s="234" t="s">
        <v>58</v>
      </c>
      <c r="CH115" s="11">
        <v>23</v>
      </c>
      <c r="CI115" s="11">
        <v>0</v>
      </c>
      <c r="CJ115" s="11">
        <v>33</v>
      </c>
      <c r="CK115" s="11">
        <v>0</v>
      </c>
      <c r="CL115" s="11">
        <v>0</v>
      </c>
      <c r="CM115" s="11">
        <v>0</v>
      </c>
      <c r="CN115" s="11">
        <v>0</v>
      </c>
      <c r="CO115" s="11">
        <v>1</v>
      </c>
      <c r="CP115" s="11">
        <v>1</v>
      </c>
      <c r="CQ115" s="11">
        <v>0</v>
      </c>
      <c r="CR115" s="11">
        <v>0</v>
      </c>
      <c r="CS115" s="11">
        <v>0</v>
      </c>
      <c r="CT115" s="11">
        <v>0</v>
      </c>
      <c r="CU115" s="11">
        <v>0</v>
      </c>
      <c r="CV115" s="11">
        <v>0</v>
      </c>
      <c r="CW115" s="11">
        <v>0</v>
      </c>
      <c r="CX115" s="11">
        <v>0</v>
      </c>
      <c r="CY115" s="11">
        <v>0</v>
      </c>
      <c r="CZ115" s="11">
        <v>0</v>
      </c>
      <c r="DA115" s="11">
        <v>0</v>
      </c>
      <c r="DB115" s="11">
        <v>0</v>
      </c>
      <c r="DC115" s="11">
        <v>0</v>
      </c>
      <c r="DD115" s="11">
        <v>8</v>
      </c>
      <c r="DE115" s="11">
        <v>0</v>
      </c>
      <c r="DF115" s="11">
        <v>0</v>
      </c>
      <c r="DG115" s="11">
        <f t="shared" si="14"/>
        <v>66</v>
      </c>
      <c r="DI115" s="234" t="s">
        <v>56</v>
      </c>
      <c r="DJ115" s="11">
        <v>24</v>
      </c>
      <c r="DK115" s="11">
        <v>0</v>
      </c>
      <c r="DL115" s="11">
        <v>50</v>
      </c>
      <c r="DM115" s="11">
        <v>0</v>
      </c>
      <c r="DN115" s="11">
        <v>0</v>
      </c>
      <c r="DO115" s="11">
        <v>0</v>
      </c>
      <c r="DP115" s="11">
        <v>0</v>
      </c>
      <c r="DQ115" s="11">
        <v>0</v>
      </c>
      <c r="DR115" s="11">
        <v>0</v>
      </c>
      <c r="DS115" s="11">
        <v>0</v>
      </c>
      <c r="DT115" s="11">
        <v>0</v>
      </c>
      <c r="DU115" s="11">
        <v>0</v>
      </c>
      <c r="DV115" s="11">
        <v>0</v>
      </c>
      <c r="DW115" s="11">
        <v>0</v>
      </c>
      <c r="DX115" s="11">
        <v>0</v>
      </c>
      <c r="DY115" s="11">
        <v>0</v>
      </c>
      <c r="DZ115" s="11">
        <v>0</v>
      </c>
      <c r="EA115" s="11">
        <v>0</v>
      </c>
      <c r="EB115" s="11">
        <v>0</v>
      </c>
      <c r="EC115" s="11">
        <v>0</v>
      </c>
      <c r="ED115" s="11">
        <v>0</v>
      </c>
      <c r="EE115" s="11">
        <v>2</v>
      </c>
      <c r="EF115" s="11">
        <v>0</v>
      </c>
      <c r="EG115" s="11">
        <v>0</v>
      </c>
      <c r="EH115" s="11">
        <v>10</v>
      </c>
      <c r="EI115" s="11">
        <f t="shared" si="15"/>
        <v>86</v>
      </c>
      <c r="EK115" s="234" t="s">
        <v>58</v>
      </c>
      <c r="EL115" s="11">
        <v>28</v>
      </c>
      <c r="EM115" s="11">
        <v>0</v>
      </c>
      <c r="EN115" s="11">
        <v>69</v>
      </c>
      <c r="EO115" s="11">
        <v>1</v>
      </c>
      <c r="EP115" s="11">
        <v>0</v>
      </c>
      <c r="EQ115" s="11">
        <v>0</v>
      </c>
      <c r="ER115" s="11">
        <v>0</v>
      </c>
      <c r="ES115" s="11">
        <v>0</v>
      </c>
      <c r="ET115" s="11">
        <v>0</v>
      </c>
      <c r="EU115" s="11">
        <v>0</v>
      </c>
      <c r="EV115" s="11">
        <v>0</v>
      </c>
      <c r="EW115" s="11">
        <v>0</v>
      </c>
      <c r="EX115" s="11">
        <v>0</v>
      </c>
      <c r="EY115" s="11">
        <v>0</v>
      </c>
      <c r="EZ115" s="11">
        <v>0</v>
      </c>
      <c r="FA115" s="11">
        <v>0</v>
      </c>
      <c r="FB115" s="11">
        <v>0</v>
      </c>
      <c r="FC115" s="11">
        <v>0</v>
      </c>
      <c r="FD115" s="11">
        <v>0</v>
      </c>
      <c r="FE115" s="11">
        <v>0</v>
      </c>
      <c r="FF115" s="11">
        <v>0</v>
      </c>
      <c r="FG115" s="11">
        <v>12</v>
      </c>
      <c r="FH115" s="11">
        <v>0</v>
      </c>
      <c r="FI115" s="11">
        <v>0</v>
      </c>
      <c r="FJ115" s="11">
        <v>0</v>
      </c>
      <c r="FK115" s="11">
        <f t="shared" si="16"/>
        <v>110</v>
      </c>
      <c r="FM115" s="234" t="s">
        <v>58</v>
      </c>
      <c r="FN115" s="11">
        <v>21</v>
      </c>
      <c r="FO115" s="11">
        <v>3</v>
      </c>
      <c r="FP115" s="11">
        <v>44</v>
      </c>
      <c r="FQ115" s="11">
        <v>0</v>
      </c>
      <c r="FR115" s="11">
        <v>0</v>
      </c>
      <c r="FS115" s="11">
        <v>0</v>
      </c>
      <c r="FT115" s="11">
        <v>0</v>
      </c>
      <c r="FU115" s="11">
        <v>2</v>
      </c>
      <c r="FV115" s="11">
        <v>3</v>
      </c>
      <c r="FW115" s="11">
        <v>0</v>
      </c>
      <c r="FX115" s="11">
        <v>0</v>
      </c>
      <c r="FY115" s="11">
        <v>0</v>
      </c>
      <c r="FZ115" s="11">
        <v>0</v>
      </c>
      <c r="GA115" s="11">
        <v>0</v>
      </c>
      <c r="GB115" s="11">
        <v>0</v>
      </c>
      <c r="GC115" s="11">
        <v>0</v>
      </c>
      <c r="GD115" s="11">
        <v>0</v>
      </c>
      <c r="GE115" s="11">
        <v>0</v>
      </c>
      <c r="GF115" s="11">
        <v>0</v>
      </c>
      <c r="GG115" s="11">
        <v>0</v>
      </c>
      <c r="GH115" s="11">
        <v>0</v>
      </c>
      <c r="GI115" s="11">
        <v>0</v>
      </c>
      <c r="GJ115" s="11">
        <v>10</v>
      </c>
      <c r="GK115" s="11">
        <v>0</v>
      </c>
      <c r="GL115" s="11">
        <v>0</v>
      </c>
      <c r="GM115" s="11">
        <f t="shared" si="17"/>
        <v>83</v>
      </c>
      <c r="GP115" s="234" t="s">
        <v>30</v>
      </c>
      <c r="GQ115" s="11">
        <v>52</v>
      </c>
      <c r="GR115" s="11">
        <v>1</v>
      </c>
      <c r="GS115" s="11">
        <v>15</v>
      </c>
      <c r="GT115" s="11">
        <v>0</v>
      </c>
      <c r="GU115" s="11">
        <v>1</v>
      </c>
      <c r="GV115" s="11">
        <v>0</v>
      </c>
      <c r="GW115" s="11">
        <v>2</v>
      </c>
      <c r="GX115" s="11">
        <v>1</v>
      </c>
      <c r="GY115" s="11">
        <v>0</v>
      </c>
      <c r="GZ115" s="11">
        <v>0</v>
      </c>
      <c r="HA115" s="11">
        <v>0</v>
      </c>
      <c r="HB115" s="11">
        <v>0</v>
      </c>
      <c r="HC115" s="11">
        <v>0</v>
      </c>
      <c r="HD115" s="11">
        <v>0</v>
      </c>
      <c r="HE115" s="11">
        <v>0</v>
      </c>
      <c r="HF115" s="11">
        <v>0</v>
      </c>
      <c r="HG115" s="11">
        <v>0</v>
      </c>
      <c r="HH115" s="11">
        <v>0</v>
      </c>
      <c r="HI115" s="11">
        <v>0</v>
      </c>
      <c r="HJ115" s="11">
        <v>0</v>
      </c>
      <c r="HK115" s="11">
        <v>0</v>
      </c>
      <c r="HL115" s="11">
        <v>22</v>
      </c>
      <c r="HM115" s="11">
        <v>0</v>
      </c>
      <c r="HN115" s="11">
        <v>0</v>
      </c>
      <c r="HO115" s="11">
        <f t="shared" si="18"/>
        <v>94</v>
      </c>
      <c r="HQ115" s="234" t="s">
        <v>59</v>
      </c>
      <c r="HR115" s="11">
        <v>0</v>
      </c>
      <c r="HS115" s="11">
        <v>0</v>
      </c>
      <c r="HT115" s="11">
        <v>0</v>
      </c>
      <c r="HU115" s="11">
        <v>0</v>
      </c>
      <c r="HV115" s="11">
        <v>0</v>
      </c>
      <c r="HW115" s="11">
        <v>0</v>
      </c>
      <c r="HX115" s="11">
        <v>0</v>
      </c>
      <c r="HY115" s="11">
        <v>0</v>
      </c>
      <c r="HZ115" s="11">
        <v>0</v>
      </c>
      <c r="IA115" s="11">
        <v>0</v>
      </c>
      <c r="IB115" s="11">
        <v>0</v>
      </c>
      <c r="IC115" s="11">
        <v>0</v>
      </c>
      <c r="ID115" s="11">
        <v>0</v>
      </c>
      <c r="IE115" s="11">
        <v>1</v>
      </c>
      <c r="IF115" s="11">
        <v>0</v>
      </c>
      <c r="IG115" s="11">
        <v>0</v>
      </c>
      <c r="IH115" s="11">
        <v>0</v>
      </c>
      <c r="II115" s="11">
        <v>0</v>
      </c>
      <c r="IJ115" s="11">
        <v>0</v>
      </c>
      <c r="IK115" s="11">
        <v>0</v>
      </c>
      <c r="IL115" s="11">
        <v>0</v>
      </c>
      <c r="IM115" s="11">
        <v>0</v>
      </c>
      <c r="IN115" s="11">
        <v>0</v>
      </c>
      <c r="IO115" s="11">
        <v>0</v>
      </c>
      <c r="IP115" s="11">
        <v>0</v>
      </c>
      <c r="IQ115" s="11">
        <f t="shared" si="19"/>
        <v>1</v>
      </c>
      <c r="IV115" s="234" t="s">
        <v>59</v>
      </c>
      <c r="IW115" s="11">
        <v>0</v>
      </c>
      <c r="IX115" s="11">
        <v>0</v>
      </c>
      <c r="IY115" s="11">
        <v>0</v>
      </c>
      <c r="IZ115" s="11">
        <v>0</v>
      </c>
      <c r="JA115" s="11">
        <v>0</v>
      </c>
      <c r="JB115" s="11">
        <v>0</v>
      </c>
      <c r="JC115" s="11">
        <v>0</v>
      </c>
      <c r="JD115" s="11">
        <v>0</v>
      </c>
      <c r="JE115" s="11">
        <v>0</v>
      </c>
      <c r="JF115" s="11">
        <v>0</v>
      </c>
      <c r="JG115" s="11">
        <v>0</v>
      </c>
      <c r="JH115" s="11">
        <v>0</v>
      </c>
      <c r="JI115" s="11">
        <v>0</v>
      </c>
      <c r="JJ115" s="11">
        <v>0</v>
      </c>
      <c r="JK115" s="11">
        <v>6</v>
      </c>
      <c r="JL115" s="11">
        <v>0</v>
      </c>
      <c r="JM115" s="11">
        <v>0</v>
      </c>
      <c r="JN115" s="11">
        <v>0</v>
      </c>
      <c r="JO115" s="11">
        <v>0</v>
      </c>
      <c r="JP115" s="11">
        <v>0</v>
      </c>
      <c r="JQ115" s="11">
        <v>0</v>
      </c>
      <c r="JR115" s="11">
        <v>0</v>
      </c>
      <c r="JS115" s="11">
        <v>0</v>
      </c>
      <c r="JT115" s="11">
        <v>0</v>
      </c>
      <c r="JU115" s="11">
        <v>0</v>
      </c>
      <c r="JV115" s="11">
        <v>0</v>
      </c>
      <c r="JW115" s="11">
        <f t="shared" si="20"/>
        <v>6</v>
      </c>
    </row>
    <row r="116" spans="1:283" x14ac:dyDescent="0.25">
      <c r="A116" s="234" t="s">
        <v>61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14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233">
        <f t="shared" si="12"/>
        <v>14</v>
      </c>
      <c r="AC116" s="234" t="s">
        <v>61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v>0</v>
      </c>
      <c r="AP116" s="11">
        <v>16</v>
      </c>
      <c r="AQ116" s="11">
        <v>1</v>
      </c>
      <c r="AR116" s="11">
        <v>0</v>
      </c>
      <c r="AS116" s="11">
        <v>0</v>
      </c>
      <c r="AT116" s="11">
        <v>0</v>
      </c>
      <c r="AU116" s="11">
        <v>0</v>
      </c>
      <c r="AV116" s="11">
        <v>0</v>
      </c>
      <c r="AW116" s="11">
        <v>0</v>
      </c>
      <c r="AX116" s="11">
        <v>0</v>
      </c>
      <c r="AY116" s="11">
        <v>0</v>
      </c>
      <c r="AZ116" s="11">
        <v>0</v>
      </c>
      <c r="BA116" s="11">
        <v>0</v>
      </c>
      <c r="BB116" s="11">
        <v>0</v>
      </c>
      <c r="BC116" s="11">
        <v>17</v>
      </c>
      <c r="BE116" s="234" t="s">
        <v>61</v>
      </c>
      <c r="BF116" s="11">
        <v>0</v>
      </c>
      <c r="BG116" s="11">
        <v>0</v>
      </c>
      <c r="BH116" s="11">
        <v>0</v>
      </c>
      <c r="BI116" s="11">
        <v>0</v>
      </c>
      <c r="BJ116" s="11">
        <v>0</v>
      </c>
      <c r="BK116" s="11">
        <v>0</v>
      </c>
      <c r="BL116" s="11">
        <v>0</v>
      </c>
      <c r="BM116" s="11">
        <v>0</v>
      </c>
      <c r="BN116" s="11">
        <v>0</v>
      </c>
      <c r="BO116" s="11">
        <v>0</v>
      </c>
      <c r="BP116" s="11">
        <v>0</v>
      </c>
      <c r="BQ116" s="11">
        <v>0</v>
      </c>
      <c r="BR116" s="11">
        <v>35</v>
      </c>
      <c r="BS116" s="11">
        <v>2</v>
      </c>
      <c r="BT116" s="11">
        <v>0</v>
      </c>
      <c r="BU116" s="11">
        <v>0</v>
      </c>
      <c r="BV116" s="11">
        <v>0</v>
      </c>
      <c r="BW116" s="11">
        <v>0</v>
      </c>
      <c r="BX116" s="11">
        <v>0</v>
      </c>
      <c r="BY116" s="11">
        <v>0</v>
      </c>
      <c r="BZ116" s="11">
        <v>0</v>
      </c>
      <c r="CA116" s="11">
        <v>0</v>
      </c>
      <c r="CB116" s="11">
        <v>0</v>
      </c>
      <c r="CC116" s="11">
        <v>0</v>
      </c>
      <c r="CD116" s="11">
        <v>0</v>
      </c>
      <c r="CE116" s="11">
        <f t="shared" si="13"/>
        <v>37</v>
      </c>
      <c r="CG116" s="234" t="s">
        <v>32</v>
      </c>
      <c r="CH116" s="11">
        <v>0</v>
      </c>
      <c r="CI116" s="11">
        <v>0</v>
      </c>
      <c r="CJ116" s="11">
        <v>0</v>
      </c>
      <c r="CK116" s="11">
        <v>5</v>
      </c>
      <c r="CL116" s="11">
        <v>0</v>
      </c>
      <c r="CM116" s="11">
        <v>0</v>
      </c>
      <c r="CN116" s="11">
        <v>6</v>
      </c>
      <c r="CO116" s="11">
        <v>0</v>
      </c>
      <c r="CP116" s="11">
        <v>0</v>
      </c>
      <c r="CQ116" s="11">
        <v>0</v>
      </c>
      <c r="CR116" s="11">
        <v>0</v>
      </c>
      <c r="CS116" s="11">
        <v>0</v>
      </c>
      <c r="CT116" s="11">
        <v>1066</v>
      </c>
      <c r="CU116" s="11">
        <v>17</v>
      </c>
      <c r="CV116" s="11">
        <v>0</v>
      </c>
      <c r="CW116" s="11">
        <v>0</v>
      </c>
      <c r="CX116" s="11">
        <v>0</v>
      </c>
      <c r="CY116" s="11">
        <v>0</v>
      </c>
      <c r="CZ116" s="11">
        <v>0</v>
      </c>
      <c r="DA116" s="11">
        <v>4</v>
      </c>
      <c r="DB116" s="11">
        <v>0</v>
      </c>
      <c r="DC116" s="11">
        <v>0</v>
      </c>
      <c r="DD116" s="11">
        <v>0</v>
      </c>
      <c r="DE116" s="11">
        <v>0</v>
      </c>
      <c r="DF116" s="11">
        <v>0</v>
      </c>
      <c r="DG116" s="11">
        <f t="shared" si="14"/>
        <v>1098</v>
      </c>
      <c r="DI116" s="234" t="s">
        <v>58</v>
      </c>
      <c r="DJ116" s="11">
        <v>17</v>
      </c>
      <c r="DK116" s="11">
        <v>0</v>
      </c>
      <c r="DL116" s="11">
        <v>59</v>
      </c>
      <c r="DM116" s="11">
        <v>0</v>
      </c>
      <c r="DN116" s="11">
        <v>0</v>
      </c>
      <c r="DO116" s="11">
        <v>0</v>
      </c>
      <c r="DP116" s="11">
        <v>0</v>
      </c>
      <c r="DQ116" s="11">
        <v>0</v>
      </c>
      <c r="DR116" s="11">
        <v>0</v>
      </c>
      <c r="DS116" s="11">
        <v>0</v>
      </c>
      <c r="DT116" s="11">
        <v>0</v>
      </c>
      <c r="DU116" s="11">
        <v>0</v>
      </c>
      <c r="DV116" s="11">
        <v>0</v>
      </c>
      <c r="DW116" s="11">
        <v>0</v>
      </c>
      <c r="DX116" s="11">
        <v>0</v>
      </c>
      <c r="DY116" s="11">
        <v>0</v>
      </c>
      <c r="DZ116" s="11">
        <v>0</v>
      </c>
      <c r="EA116" s="11">
        <v>0</v>
      </c>
      <c r="EB116" s="11">
        <v>0</v>
      </c>
      <c r="EC116" s="11">
        <v>0</v>
      </c>
      <c r="ED116" s="11">
        <v>0</v>
      </c>
      <c r="EE116" s="11">
        <v>6</v>
      </c>
      <c r="EF116" s="11">
        <v>0</v>
      </c>
      <c r="EG116" s="11">
        <v>0</v>
      </c>
      <c r="EH116" s="11">
        <v>0</v>
      </c>
      <c r="EI116" s="11">
        <f t="shared" si="15"/>
        <v>82</v>
      </c>
      <c r="EK116" s="234" t="s">
        <v>48</v>
      </c>
      <c r="EL116" s="11">
        <v>0</v>
      </c>
      <c r="EM116" s="11">
        <v>0</v>
      </c>
      <c r="EN116" s="11">
        <v>0</v>
      </c>
      <c r="EO116" s="11">
        <v>0</v>
      </c>
      <c r="EP116" s="11">
        <v>0</v>
      </c>
      <c r="EQ116" s="11">
        <v>0</v>
      </c>
      <c r="ER116" s="11">
        <v>0</v>
      </c>
      <c r="ES116" s="11">
        <v>0</v>
      </c>
      <c r="ET116" s="11">
        <v>0</v>
      </c>
      <c r="EU116" s="11">
        <v>1</v>
      </c>
      <c r="EV116" s="11">
        <v>0</v>
      </c>
      <c r="EW116" s="11">
        <v>44</v>
      </c>
      <c r="EX116" s="11">
        <v>56</v>
      </c>
      <c r="EY116" s="11">
        <v>0</v>
      </c>
      <c r="EZ116" s="11">
        <v>0</v>
      </c>
      <c r="FA116" s="11">
        <v>0</v>
      </c>
      <c r="FB116" s="11">
        <v>0</v>
      </c>
      <c r="FC116" s="11">
        <v>0</v>
      </c>
      <c r="FD116" s="11">
        <v>0</v>
      </c>
      <c r="FE116" s="11">
        <v>0</v>
      </c>
      <c r="FF116" s="11">
        <v>0</v>
      </c>
      <c r="FG116" s="11">
        <v>0</v>
      </c>
      <c r="FH116" s="11">
        <v>0</v>
      </c>
      <c r="FI116" s="11">
        <v>0</v>
      </c>
      <c r="FJ116" s="11">
        <v>0</v>
      </c>
      <c r="FK116" s="11">
        <f t="shared" si="16"/>
        <v>101</v>
      </c>
      <c r="FM116" s="234" t="s">
        <v>65</v>
      </c>
      <c r="FN116" s="11">
        <v>0</v>
      </c>
      <c r="FO116" s="11">
        <v>0</v>
      </c>
      <c r="FP116" s="11">
        <v>0</v>
      </c>
      <c r="FQ116" s="11">
        <v>0</v>
      </c>
      <c r="FR116" s="11">
        <v>0</v>
      </c>
      <c r="FS116" s="11">
        <v>0</v>
      </c>
      <c r="FT116" s="11">
        <v>0</v>
      </c>
      <c r="FU116" s="11">
        <v>0</v>
      </c>
      <c r="FV116" s="11">
        <v>0</v>
      </c>
      <c r="FW116" s="11">
        <v>0</v>
      </c>
      <c r="FX116" s="11">
        <v>0</v>
      </c>
      <c r="FY116" s="11">
        <v>0</v>
      </c>
      <c r="FZ116" s="11">
        <v>0</v>
      </c>
      <c r="GA116" s="11">
        <v>0</v>
      </c>
      <c r="GB116" s="11">
        <v>0</v>
      </c>
      <c r="GC116" s="11">
        <v>0</v>
      </c>
      <c r="GD116" s="11">
        <v>4</v>
      </c>
      <c r="GE116" s="11">
        <v>0</v>
      </c>
      <c r="GF116" s="11">
        <v>0</v>
      </c>
      <c r="GG116" s="11">
        <v>0</v>
      </c>
      <c r="GH116" s="11">
        <v>73</v>
      </c>
      <c r="GI116" s="11">
        <v>0</v>
      </c>
      <c r="GJ116" s="11">
        <v>0</v>
      </c>
      <c r="GK116" s="11">
        <v>0</v>
      </c>
      <c r="GL116" s="11">
        <v>0</v>
      </c>
      <c r="GM116" s="11">
        <f t="shared" si="17"/>
        <v>77</v>
      </c>
      <c r="GP116" s="234" t="s">
        <v>53</v>
      </c>
      <c r="GQ116" s="11">
        <v>27</v>
      </c>
      <c r="GR116" s="11">
        <v>1</v>
      </c>
      <c r="GS116" s="11">
        <v>44</v>
      </c>
      <c r="GT116" s="11">
        <v>0</v>
      </c>
      <c r="GU116" s="11">
        <v>0</v>
      </c>
      <c r="GV116" s="11">
        <v>0</v>
      </c>
      <c r="GW116" s="11">
        <v>0</v>
      </c>
      <c r="GX116" s="11">
        <v>0</v>
      </c>
      <c r="GY116" s="11">
        <v>0</v>
      </c>
      <c r="GZ116" s="11">
        <v>0</v>
      </c>
      <c r="HA116" s="11">
        <v>0</v>
      </c>
      <c r="HB116" s="11">
        <v>0</v>
      </c>
      <c r="HC116" s="11">
        <v>0</v>
      </c>
      <c r="HD116" s="11">
        <v>0</v>
      </c>
      <c r="HE116" s="11">
        <v>0</v>
      </c>
      <c r="HF116" s="11">
        <v>0</v>
      </c>
      <c r="HG116" s="11">
        <v>0</v>
      </c>
      <c r="HH116" s="11">
        <v>0</v>
      </c>
      <c r="HI116" s="11">
        <v>0</v>
      </c>
      <c r="HJ116" s="11">
        <v>0</v>
      </c>
      <c r="HK116" s="11">
        <v>0</v>
      </c>
      <c r="HL116" s="11">
        <v>11</v>
      </c>
      <c r="HM116" s="11">
        <v>0</v>
      </c>
      <c r="HN116" s="11">
        <v>1</v>
      </c>
      <c r="HO116" s="11">
        <f t="shared" si="18"/>
        <v>84</v>
      </c>
      <c r="HQ116" s="234" t="s">
        <v>56</v>
      </c>
      <c r="HR116" s="11">
        <v>23</v>
      </c>
      <c r="HS116" s="11">
        <v>0</v>
      </c>
      <c r="HT116" s="11">
        <v>20</v>
      </c>
      <c r="HU116" s="11">
        <v>0</v>
      </c>
      <c r="HV116" s="11">
        <v>0</v>
      </c>
      <c r="HW116" s="11">
        <v>0</v>
      </c>
      <c r="HX116" s="11">
        <v>0</v>
      </c>
      <c r="HY116" s="11">
        <v>0</v>
      </c>
      <c r="HZ116" s="11">
        <v>0</v>
      </c>
      <c r="IA116" s="11">
        <v>0</v>
      </c>
      <c r="IB116" s="11">
        <v>0</v>
      </c>
      <c r="IC116" s="11">
        <v>0</v>
      </c>
      <c r="ID116" s="11">
        <v>0</v>
      </c>
      <c r="IE116" s="11">
        <v>0</v>
      </c>
      <c r="IF116" s="11">
        <v>0</v>
      </c>
      <c r="IG116" s="11">
        <v>0</v>
      </c>
      <c r="IH116" s="11">
        <v>0</v>
      </c>
      <c r="II116" s="11">
        <v>0</v>
      </c>
      <c r="IJ116" s="11">
        <v>0</v>
      </c>
      <c r="IK116" s="11">
        <v>0</v>
      </c>
      <c r="IL116" s="11">
        <v>0</v>
      </c>
      <c r="IM116" s="11">
        <v>0</v>
      </c>
      <c r="IN116" s="11">
        <v>3</v>
      </c>
      <c r="IO116" s="11">
        <v>0</v>
      </c>
      <c r="IP116" s="11">
        <v>15</v>
      </c>
      <c r="IQ116" s="11">
        <f t="shared" si="19"/>
        <v>61</v>
      </c>
      <c r="IV116" s="234" t="s">
        <v>56</v>
      </c>
      <c r="IW116" s="11">
        <v>222</v>
      </c>
      <c r="IX116" s="11">
        <v>0</v>
      </c>
      <c r="IY116" s="11">
        <v>543</v>
      </c>
      <c r="IZ116" s="11">
        <v>0</v>
      </c>
      <c r="JA116" s="11">
        <v>0</v>
      </c>
      <c r="JB116" s="11">
        <v>0</v>
      </c>
      <c r="JC116" s="11">
        <v>0</v>
      </c>
      <c r="JD116" s="11">
        <v>0</v>
      </c>
      <c r="JE116" s="11">
        <v>0</v>
      </c>
      <c r="JF116" s="11">
        <v>0</v>
      </c>
      <c r="JG116" s="11">
        <v>0</v>
      </c>
      <c r="JH116" s="11">
        <v>0</v>
      </c>
      <c r="JI116" s="11">
        <v>0</v>
      </c>
      <c r="JJ116" s="11">
        <v>0</v>
      </c>
      <c r="JK116" s="11">
        <v>0</v>
      </c>
      <c r="JL116" s="11">
        <v>0</v>
      </c>
      <c r="JM116" s="11">
        <v>0</v>
      </c>
      <c r="JN116" s="11">
        <v>0</v>
      </c>
      <c r="JO116" s="11">
        <v>0</v>
      </c>
      <c r="JP116" s="11">
        <v>0</v>
      </c>
      <c r="JQ116" s="11">
        <v>1</v>
      </c>
      <c r="JR116" s="11">
        <v>0</v>
      </c>
      <c r="JS116" s="11">
        <v>0</v>
      </c>
      <c r="JT116" s="11">
        <v>32</v>
      </c>
      <c r="JU116" s="11">
        <v>0</v>
      </c>
      <c r="JV116" s="11">
        <v>106</v>
      </c>
      <c r="JW116" s="11">
        <f t="shared" si="20"/>
        <v>904</v>
      </c>
    </row>
    <row r="117" spans="1:283" x14ac:dyDescent="0.25">
      <c r="A117" s="234" t="s">
        <v>31</v>
      </c>
      <c r="B117" s="11">
        <v>343</v>
      </c>
      <c r="C117" s="11">
        <v>12</v>
      </c>
      <c r="D117" s="11">
        <v>568</v>
      </c>
      <c r="E117" s="11">
        <v>0</v>
      </c>
      <c r="F117" s="11">
        <v>17</v>
      </c>
      <c r="G117" s="11">
        <v>218</v>
      </c>
      <c r="H117" s="11">
        <v>5</v>
      </c>
      <c r="I117" s="11">
        <v>76</v>
      </c>
      <c r="J117" s="11">
        <v>10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1</v>
      </c>
      <c r="AA117" s="233">
        <f t="shared" si="12"/>
        <v>1250</v>
      </c>
      <c r="AC117" s="234" t="s">
        <v>31</v>
      </c>
      <c r="AD117" s="11">
        <v>275</v>
      </c>
      <c r="AE117" s="11">
        <v>8</v>
      </c>
      <c r="AF117" s="11">
        <v>502</v>
      </c>
      <c r="AG117" s="11">
        <v>1</v>
      </c>
      <c r="AH117" s="11">
        <v>7</v>
      </c>
      <c r="AI117" s="11">
        <v>219</v>
      </c>
      <c r="AJ117" s="11">
        <v>14</v>
      </c>
      <c r="AK117" s="11">
        <v>80</v>
      </c>
      <c r="AL117" s="11">
        <v>7</v>
      </c>
      <c r="AM117" s="11">
        <v>0</v>
      </c>
      <c r="AN117" s="11">
        <v>0</v>
      </c>
      <c r="AO117" s="11">
        <v>0</v>
      </c>
      <c r="AP117" s="11">
        <v>0</v>
      </c>
      <c r="AQ117" s="11">
        <v>0</v>
      </c>
      <c r="AR117" s="11">
        <v>0</v>
      </c>
      <c r="AS117" s="11">
        <v>0</v>
      </c>
      <c r="AT117" s="11">
        <v>0</v>
      </c>
      <c r="AU117" s="11">
        <v>0</v>
      </c>
      <c r="AV117" s="11">
        <v>0</v>
      </c>
      <c r="AW117" s="11">
        <v>0</v>
      </c>
      <c r="AX117" s="11">
        <v>0</v>
      </c>
      <c r="AY117" s="11">
        <v>0</v>
      </c>
      <c r="AZ117" s="11">
        <v>0</v>
      </c>
      <c r="BA117" s="11">
        <v>0</v>
      </c>
      <c r="BB117" s="11">
        <v>2</v>
      </c>
      <c r="BC117" s="11">
        <v>1115</v>
      </c>
      <c r="BE117" s="234" t="s">
        <v>31</v>
      </c>
      <c r="BF117" s="11">
        <v>321</v>
      </c>
      <c r="BG117" s="11">
        <v>16</v>
      </c>
      <c r="BH117" s="11">
        <v>549</v>
      </c>
      <c r="BI117" s="11">
        <v>1</v>
      </c>
      <c r="BJ117" s="11">
        <v>21</v>
      </c>
      <c r="BK117" s="11">
        <v>205</v>
      </c>
      <c r="BL117" s="11">
        <v>11</v>
      </c>
      <c r="BM117" s="11">
        <v>79</v>
      </c>
      <c r="BN117" s="11">
        <v>8</v>
      </c>
      <c r="BO117" s="11">
        <v>0</v>
      </c>
      <c r="BP117" s="11">
        <v>0</v>
      </c>
      <c r="BQ117" s="11">
        <v>0</v>
      </c>
      <c r="BR117" s="11">
        <v>0</v>
      </c>
      <c r="BS117" s="11">
        <v>0</v>
      </c>
      <c r="BT117" s="11">
        <v>0</v>
      </c>
      <c r="BU117" s="11">
        <v>0</v>
      </c>
      <c r="BV117" s="11">
        <v>0</v>
      </c>
      <c r="BW117" s="11">
        <v>0</v>
      </c>
      <c r="BX117" s="11">
        <v>0</v>
      </c>
      <c r="BY117" s="11">
        <v>0</v>
      </c>
      <c r="BZ117" s="11">
        <v>0</v>
      </c>
      <c r="CA117" s="11">
        <v>0</v>
      </c>
      <c r="CB117" s="11">
        <v>0</v>
      </c>
      <c r="CC117" s="11">
        <v>0</v>
      </c>
      <c r="CD117" s="11">
        <v>6</v>
      </c>
      <c r="CE117" s="11">
        <f t="shared" si="13"/>
        <v>1217</v>
      </c>
      <c r="CG117" s="234" t="s">
        <v>61</v>
      </c>
      <c r="CH117" s="11">
        <v>0</v>
      </c>
      <c r="CI117" s="11">
        <v>0</v>
      </c>
      <c r="CJ117" s="11">
        <v>0</v>
      </c>
      <c r="CK117" s="11">
        <v>0</v>
      </c>
      <c r="CL117" s="11">
        <v>0</v>
      </c>
      <c r="CM117" s="11">
        <v>0</v>
      </c>
      <c r="CN117" s="11">
        <v>0</v>
      </c>
      <c r="CO117" s="11">
        <v>0</v>
      </c>
      <c r="CP117" s="11">
        <v>0</v>
      </c>
      <c r="CQ117" s="11">
        <v>0</v>
      </c>
      <c r="CR117" s="11">
        <v>0</v>
      </c>
      <c r="CS117" s="11">
        <v>0</v>
      </c>
      <c r="CT117" s="11">
        <v>33</v>
      </c>
      <c r="CU117" s="11">
        <v>3</v>
      </c>
      <c r="CV117" s="11">
        <v>0</v>
      </c>
      <c r="CW117" s="11">
        <v>0</v>
      </c>
      <c r="CX117" s="11">
        <v>0</v>
      </c>
      <c r="CY117" s="11">
        <v>0</v>
      </c>
      <c r="CZ117" s="11">
        <v>0</v>
      </c>
      <c r="DA117" s="11">
        <v>0</v>
      </c>
      <c r="DB117" s="11">
        <v>0</v>
      </c>
      <c r="DC117" s="11">
        <v>0</v>
      </c>
      <c r="DD117" s="11">
        <v>0</v>
      </c>
      <c r="DE117" s="11">
        <v>0</v>
      </c>
      <c r="DF117" s="11">
        <v>0</v>
      </c>
      <c r="DG117" s="11">
        <f t="shared" si="14"/>
        <v>36</v>
      </c>
      <c r="DI117" s="234" t="s">
        <v>32</v>
      </c>
      <c r="DJ117" s="11">
        <v>0</v>
      </c>
      <c r="DK117" s="11">
        <v>0</v>
      </c>
      <c r="DL117" s="11">
        <v>1</v>
      </c>
      <c r="DM117" s="11">
        <v>10</v>
      </c>
      <c r="DN117" s="11">
        <v>0</v>
      </c>
      <c r="DO117" s="11">
        <v>0</v>
      </c>
      <c r="DP117" s="11">
        <v>19</v>
      </c>
      <c r="DQ117" s="11">
        <v>0</v>
      </c>
      <c r="DR117" s="11">
        <v>0</v>
      </c>
      <c r="DS117" s="11">
        <v>7</v>
      </c>
      <c r="DT117" s="11">
        <v>0</v>
      </c>
      <c r="DU117" s="11">
        <v>906</v>
      </c>
      <c r="DV117" s="11">
        <v>31</v>
      </c>
      <c r="DW117" s="11">
        <v>0</v>
      </c>
      <c r="DX117" s="11">
        <v>0</v>
      </c>
      <c r="DY117" s="11">
        <v>0</v>
      </c>
      <c r="DZ117" s="11">
        <v>0</v>
      </c>
      <c r="EA117" s="11">
        <v>0</v>
      </c>
      <c r="EB117" s="11">
        <v>6</v>
      </c>
      <c r="EC117" s="11">
        <v>0</v>
      </c>
      <c r="ED117" s="11">
        <v>0</v>
      </c>
      <c r="EE117" s="11">
        <v>0</v>
      </c>
      <c r="EF117" s="11">
        <v>0</v>
      </c>
      <c r="EG117" s="11">
        <v>0</v>
      </c>
      <c r="EH117" s="11">
        <v>0</v>
      </c>
      <c r="EI117" s="11">
        <f t="shared" si="15"/>
        <v>980</v>
      </c>
      <c r="EK117" s="234" t="s">
        <v>56</v>
      </c>
      <c r="EL117" s="11">
        <v>19</v>
      </c>
      <c r="EM117" s="11">
        <v>0</v>
      </c>
      <c r="EN117" s="11">
        <v>43</v>
      </c>
      <c r="EO117" s="11">
        <v>0</v>
      </c>
      <c r="EP117" s="11">
        <v>0</v>
      </c>
      <c r="EQ117" s="11">
        <v>0</v>
      </c>
      <c r="ER117" s="11">
        <v>0</v>
      </c>
      <c r="ES117" s="11">
        <v>0</v>
      </c>
      <c r="ET117" s="11">
        <v>0</v>
      </c>
      <c r="EU117" s="11">
        <v>0</v>
      </c>
      <c r="EV117" s="11">
        <v>0</v>
      </c>
      <c r="EW117" s="11">
        <v>0</v>
      </c>
      <c r="EX117" s="11">
        <v>0</v>
      </c>
      <c r="EY117" s="11">
        <v>0</v>
      </c>
      <c r="EZ117" s="11">
        <v>0</v>
      </c>
      <c r="FA117" s="11">
        <v>0</v>
      </c>
      <c r="FB117" s="11">
        <v>0</v>
      </c>
      <c r="FC117" s="11">
        <v>0</v>
      </c>
      <c r="FD117" s="11">
        <v>0</v>
      </c>
      <c r="FE117" s="11">
        <v>0</v>
      </c>
      <c r="FF117" s="11">
        <v>0</v>
      </c>
      <c r="FG117" s="11">
        <v>3</v>
      </c>
      <c r="FH117" s="11">
        <v>0</v>
      </c>
      <c r="FI117" s="11">
        <v>0</v>
      </c>
      <c r="FJ117" s="11">
        <v>10</v>
      </c>
      <c r="FK117" s="11">
        <f t="shared" si="16"/>
        <v>75</v>
      </c>
      <c r="FM117" s="234" t="s">
        <v>48</v>
      </c>
      <c r="FN117" s="11">
        <v>0</v>
      </c>
      <c r="FO117" s="11">
        <v>0</v>
      </c>
      <c r="FP117" s="11">
        <v>0</v>
      </c>
      <c r="FQ117" s="11">
        <v>0</v>
      </c>
      <c r="FR117" s="11">
        <v>0</v>
      </c>
      <c r="FS117" s="11">
        <v>0</v>
      </c>
      <c r="FT117" s="11">
        <v>0</v>
      </c>
      <c r="FU117" s="11">
        <v>0</v>
      </c>
      <c r="FV117" s="11">
        <v>0</v>
      </c>
      <c r="FW117" s="11">
        <v>0</v>
      </c>
      <c r="FX117" s="11">
        <v>0</v>
      </c>
      <c r="FY117" s="11">
        <v>0</v>
      </c>
      <c r="FZ117" s="11">
        <v>47</v>
      </c>
      <c r="GA117" s="11">
        <v>23</v>
      </c>
      <c r="GB117" s="11">
        <v>0</v>
      </c>
      <c r="GC117" s="11">
        <v>0</v>
      </c>
      <c r="GD117" s="11">
        <v>0</v>
      </c>
      <c r="GE117" s="11">
        <v>0</v>
      </c>
      <c r="GF117" s="11">
        <v>0</v>
      </c>
      <c r="GG117" s="11">
        <v>0</v>
      </c>
      <c r="GH117" s="11">
        <v>0</v>
      </c>
      <c r="GI117" s="11">
        <v>0</v>
      </c>
      <c r="GJ117" s="11">
        <v>0</v>
      </c>
      <c r="GK117" s="11">
        <v>1</v>
      </c>
      <c r="GL117" s="11">
        <v>1</v>
      </c>
      <c r="GM117" s="11">
        <f t="shared" si="17"/>
        <v>72</v>
      </c>
      <c r="GP117" s="234" t="s">
        <v>58</v>
      </c>
      <c r="GQ117" s="11">
        <v>23</v>
      </c>
      <c r="GR117" s="11">
        <v>0</v>
      </c>
      <c r="GS117" s="11">
        <v>39</v>
      </c>
      <c r="GT117" s="11">
        <v>1</v>
      </c>
      <c r="GU117" s="11">
        <v>0</v>
      </c>
      <c r="GV117" s="11">
        <v>0</v>
      </c>
      <c r="GW117" s="11">
        <v>1</v>
      </c>
      <c r="GX117" s="11">
        <v>2</v>
      </c>
      <c r="GY117" s="11">
        <v>1</v>
      </c>
      <c r="GZ117" s="11">
        <v>0</v>
      </c>
      <c r="HA117" s="11">
        <v>0</v>
      </c>
      <c r="HB117" s="11">
        <v>0</v>
      </c>
      <c r="HC117" s="11">
        <v>0</v>
      </c>
      <c r="HD117" s="11">
        <v>0</v>
      </c>
      <c r="HE117" s="11">
        <v>0</v>
      </c>
      <c r="HF117" s="11">
        <v>0</v>
      </c>
      <c r="HG117" s="11">
        <v>0</v>
      </c>
      <c r="HH117" s="11">
        <v>0</v>
      </c>
      <c r="HI117" s="11">
        <v>0</v>
      </c>
      <c r="HJ117" s="11">
        <v>0</v>
      </c>
      <c r="HK117" s="11">
        <v>0</v>
      </c>
      <c r="HL117" s="11">
        <v>5</v>
      </c>
      <c r="HM117" s="11">
        <v>0</v>
      </c>
      <c r="HN117" s="11">
        <v>0</v>
      </c>
      <c r="HO117" s="11">
        <f t="shared" si="18"/>
        <v>72</v>
      </c>
      <c r="HQ117" s="234" t="s">
        <v>58</v>
      </c>
      <c r="HR117" s="11">
        <v>27</v>
      </c>
      <c r="HS117" s="11">
        <v>1</v>
      </c>
      <c r="HT117" s="11">
        <v>41</v>
      </c>
      <c r="HU117" s="11">
        <v>0</v>
      </c>
      <c r="HV117" s="11">
        <v>0</v>
      </c>
      <c r="HW117" s="11">
        <v>0</v>
      </c>
      <c r="HX117" s="11">
        <v>3</v>
      </c>
      <c r="HY117" s="11">
        <v>1</v>
      </c>
      <c r="HZ117" s="11">
        <v>2</v>
      </c>
      <c r="IA117" s="11">
        <v>0</v>
      </c>
      <c r="IB117" s="11">
        <v>0</v>
      </c>
      <c r="IC117" s="11">
        <v>0</v>
      </c>
      <c r="ID117" s="11">
        <v>0</v>
      </c>
      <c r="IE117" s="11">
        <v>0</v>
      </c>
      <c r="IF117" s="11">
        <v>0</v>
      </c>
      <c r="IG117" s="11">
        <v>0</v>
      </c>
      <c r="IH117" s="11">
        <v>0</v>
      </c>
      <c r="II117" s="11">
        <v>0</v>
      </c>
      <c r="IJ117" s="11">
        <v>0</v>
      </c>
      <c r="IK117" s="11">
        <v>0</v>
      </c>
      <c r="IL117" s="11">
        <v>0</v>
      </c>
      <c r="IM117" s="11">
        <v>0</v>
      </c>
      <c r="IN117" s="11">
        <v>7</v>
      </c>
      <c r="IO117" s="11">
        <v>0</v>
      </c>
      <c r="IP117" s="11">
        <v>0</v>
      </c>
      <c r="IQ117" s="11">
        <f t="shared" si="19"/>
        <v>82</v>
      </c>
      <c r="IV117" s="234" t="s">
        <v>58</v>
      </c>
      <c r="IW117" s="11">
        <v>235</v>
      </c>
      <c r="IX117" s="11">
        <v>4</v>
      </c>
      <c r="IY117" s="11">
        <v>456</v>
      </c>
      <c r="IZ117" s="11">
        <v>2</v>
      </c>
      <c r="JA117" s="11">
        <v>0</v>
      </c>
      <c r="JB117" s="11">
        <v>9</v>
      </c>
      <c r="JC117" s="11">
        <v>4</v>
      </c>
      <c r="JD117" s="11">
        <v>6</v>
      </c>
      <c r="JE117" s="11">
        <v>23</v>
      </c>
      <c r="JF117" s="11">
        <v>11</v>
      </c>
      <c r="JG117" s="11">
        <v>0</v>
      </c>
      <c r="JH117" s="11">
        <v>0</v>
      </c>
      <c r="JI117" s="11">
        <v>0</v>
      </c>
      <c r="JJ117" s="11">
        <v>0</v>
      </c>
      <c r="JK117" s="11">
        <v>0</v>
      </c>
      <c r="JL117" s="11">
        <v>0</v>
      </c>
      <c r="JM117" s="11">
        <v>0</v>
      </c>
      <c r="JN117" s="11">
        <v>0</v>
      </c>
      <c r="JO117" s="11">
        <v>0</v>
      </c>
      <c r="JP117" s="11">
        <v>0</v>
      </c>
      <c r="JQ117" s="11">
        <v>0</v>
      </c>
      <c r="JR117" s="11">
        <v>0</v>
      </c>
      <c r="JS117" s="11">
        <v>0</v>
      </c>
      <c r="JT117" s="11">
        <v>63</v>
      </c>
      <c r="JU117" s="11">
        <v>0</v>
      </c>
      <c r="JV117" s="11">
        <v>0</v>
      </c>
      <c r="JW117" s="11">
        <f t="shared" si="20"/>
        <v>813</v>
      </c>
    </row>
    <row r="118" spans="1:283" x14ac:dyDescent="0.25">
      <c r="A118" s="234" t="s">
        <v>60</v>
      </c>
      <c r="B118" s="11">
        <v>1</v>
      </c>
      <c r="C118" s="11">
        <v>26</v>
      </c>
      <c r="D118" s="11">
        <v>2</v>
      </c>
      <c r="E118" s="11">
        <v>0</v>
      </c>
      <c r="F118" s="11">
        <v>0</v>
      </c>
      <c r="G118" s="11">
        <v>0</v>
      </c>
      <c r="H118" s="11">
        <v>2</v>
      </c>
      <c r="I118" s="11">
        <v>0</v>
      </c>
      <c r="J118" s="11">
        <v>16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233">
        <f t="shared" si="12"/>
        <v>47</v>
      </c>
      <c r="AC118" s="234" t="s">
        <v>60</v>
      </c>
      <c r="AD118" s="11">
        <v>1</v>
      </c>
      <c r="AE118" s="11">
        <v>22</v>
      </c>
      <c r="AF118" s="11">
        <v>0</v>
      </c>
      <c r="AG118" s="11">
        <v>0</v>
      </c>
      <c r="AH118" s="11">
        <v>0</v>
      </c>
      <c r="AI118" s="11">
        <v>0</v>
      </c>
      <c r="AJ118" s="11">
        <v>5</v>
      </c>
      <c r="AK118" s="11">
        <v>0</v>
      </c>
      <c r="AL118" s="11">
        <v>27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  <c r="AT118" s="11">
        <v>0</v>
      </c>
      <c r="AU118" s="11">
        <v>0</v>
      </c>
      <c r="AV118" s="11">
        <v>0</v>
      </c>
      <c r="AW118" s="11">
        <v>0</v>
      </c>
      <c r="AX118" s="11">
        <v>0</v>
      </c>
      <c r="AY118" s="11">
        <v>0</v>
      </c>
      <c r="AZ118" s="11">
        <v>0</v>
      </c>
      <c r="BA118" s="11">
        <v>0</v>
      </c>
      <c r="BB118" s="11">
        <v>0</v>
      </c>
      <c r="BC118" s="11">
        <v>55</v>
      </c>
      <c r="BE118" s="234" t="s">
        <v>60</v>
      </c>
      <c r="BF118" s="11">
        <v>0</v>
      </c>
      <c r="BG118" s="11">
        <v>31</v>
      </c>
      <c r="BH118" s="11">
        <v>1</v>
      </c>
      <c r="BI118" s="11">
        <v>0</v>
      </c>
      <c r="BJ118" s="11">
        <v>0</v>
      </c>
      <c r="BK118" s="11">
        <v>0</v>
      </c>
      <c r="BL118" s="11">
        <v>5</v>
      </c>
      <c r="BM118" s="11">
        <v>0</v>
      </c>
      <c r="BN118" s="11">
        <v>35</v>
      </c>
      <c r="BO118" s="11">
        <v>0</v>
      </c>
      <c r="BP118" s="11">
        <v>0</v>
      </c>
      <c r="BQ118" s="11">
        <v>0</v>
      </c>
      <c r="BR118" s="11">
        <v>0</v>
      </c>
      <c r="BS118" s="11">
        <v>0</v>
      </c>
      <c r="BT118" s="11">
        <v>0</v>
      </c>
      <c r="BU118" s="11">
        <v>0</v>
      </c>
      <c r="BV118" s="11">
        <v>0</v>
      </c>
      <c r="BW118" s="11">
        <v>0</v>
      </c>
      <c r="BX118" s="11">
        <v>0</v>
      </c>
      <c r="BY118" s="11">
        <v>0</v>
      </c>
      <c r="BZ118" s="11">
        <v>0</v>
      </c>
      <c r="CA118" s="11">
        <v>0</v>
      </c>
      <c r="CB118" s="11">
        <v>0</v>
      </c>
      <c r="CC118" s="11">
        <v>0</v>
      </c>
      <c r="CD118" s="11">
        <v>0</v>
      </c>
      <c r="CE118" s="11">
        <f t="shared" si="13"/>
        <v>72</v>
      </c>
      <c r="CG118" s="234" t="s">
        <v>31</v>
      </c>
      <c r="CH118" s="11">
        <v>269</v>
      </c>
      <c r="CI118" s="11">
        <v>10</v>
      </c>
      <c r="CJ118" s="11">
        <v>364</v>
      </c>
      <c r="CK118" s="11">
        <v>0</v>
      </c>
      <c r="CL118" s="11">
        <v>19</v>
      </c>
      <c r="CM118" s="11">
        <v>183</v>
      </c>
      <c r="CN118" s="11">
        <v>22</v>
      </c>
      <c r="CO118" s="11">
        <v>89</v>
      </c>
      <c r="CP118" s="11">
        <v>9</v>
      </c>
      <c r="CQ118" s="11">
        <v>0</v>
      </c>
      <c r="CR118" s="11">
        <v>0</v>
      </c>
      <c r="CS118" s="11">
        <v>0</v>
      </c>
      <c r="CT118" s="11">
        <v>0</v>
      </c>
      <c r="CU118" s="11">
        <v>0</v>
      </c>
      <c r="CV118" s="11">
        <v>0</v>
      </c>
      <c r="CW118" s="11">
        <v>0</v>
      </c>
      <c r="CX118" s="11">
        <v>0</v>
      </c>
      <c r="CY118" s="11">
        <v>0</v>
      </c>
      <c r="CZ118" s="11">
        <v>0</v>
      </c>
      <c r="DA118" s="11">
        <v>0</v>
      </c>
      <c r="DB118" s="11">
        <v>0</v>
      </c>
      <c r="DC118" s="11">
        <v>0</v>
      </c>
      <c r="DD118" s="11">
        <v>0</v>
      </c>
      <c r="DE118" s="11">
        <v>0</v>
      </c>
      <c r="DF118" s="11">
        <v>5</v>
      </c>
      <c r="DG118" s="11">
        <f t="shared" si="14"/>
        <v>970</v>
      </c>
      <c r="DI118" s="234" t="s">
        <v>61</v>
      </c>
      <c r="DJ118" s="11">
        <v>0</v>
      </c>
      <c r="DK118" s="11">
        <v>0</v>
      </c>
      <c r="DL118" s="11">
        <v>0</v>
      </c>
      <c r="DM118" s="11">
        <v>0</v>
      </c>
      <c r="DN118" s="11">
        <v>0</v>
      </c>
      <c r="DO118" s="11">
        <v>0</v>
      </c>
      <c r="DP118" s="11">
        <v>0</v>
      </c>
      <c r="DQ118" s="11">
        <v>0</v>
      </c>
      <c r="DR118" s="11">
        <v>0</v>
      </c>
      <c r="DS118" s="11">
        <v>0</v>
      </c>
      <c r="DT118" s="11">
        <v>0</v>
      </c>
      <c r="DU118" s="11">
        <v>15</v>
      </c>
      <c r="DV118" s="11">
        <v>0</v>
      </c>
      <c r="DW118" s="11">
        <v>0</v>
      </c>
      <c r="DX118" s="11">
        <v>0</v>
      </c>
      <c r="DY118" s="11">
        <v>0</v>
      </c>
      <c r="DZ118" s="11">
        <v>0</v>
      </c>
      <c r="EA118" s="11">
        <v>0</v>
      </c>
      <c r="EB118" s="11">
        <v>0</v>
      </c>
      <c r="EC118" s="11">
        <v>0</v>
      </c>
      <c r="ED118" s="11">
        <v>0</v>
      </c>
      <c r="EE118" s="11">
        <v>0</v>
      </c>
      <c r="EF118" s="11">
        <v>0</v>
      </c>
      <c r="EG118" s="11">
        <v>0</v>
      </c>
      <c r="EH118" s="11">
        <v>0</v>
      </c>
      <c r="EI118" s="11">
        <f t="shared" si="15"/>
        <v>15</v>
      </c>
      <c r="EK118" s="234" t="s">
        <v>60</v>
      </c>
      <c r="EL118" s="11">
        <v>0</v>
      </c>
      <c r="EM118" s="11">
        <v>38</v>
      </c>
      <c r="EN118" s="11">
        <v>0</v>
      </c>
      <c r="EO118" s="11">
        <v>0</v>
      </c>
      <c r="EP118" s="11">
        <v>0</v>
      </c>
      <c r="EQ118" s="11">
        <v>0</v>
      </c>
      <c r="ER118" s="11">
        <v>1</v>
      </c>
      <c r="ES118" s="11">
        <v>0</v>
      </c>
      <c r="ET118" s="11">
        <v>33</v>
      </c>
      <c r="EU118" s="11">
        <v>0</v>
      </c>
      <c r="EV118" s="11">
        <v>0</v>
      </c>
      <c r="EW118" s="11">
        <v>0</v>
      </c>
      <c r="EX118" s="11">
        <v>0</v>
      </c>
      <c r="EY118" s="11">
        <v>0</v>
      </c>
      <c r="EZ118" s="11">
        <v>0</v>
      </c>
      <c r="FA118" s="11">
        <v>0</v>
      </c>
      <c r="FB118" s="11">
        <v>0</v>
      </c>
      <c r="FC118" s="11">
        <v>0</v>
      </c>
      <c r="FD118" s="11">
        <v>0</v>
      </c>
      <c r="FE118" s="11">
        <v>0</v>
      </c>
      <c r="FF118" s="11">
        <v>0</v>
      </c>
      <c r="FG118" s="11">
        <v>0</v>
      </c>
      <c r="FH118" s="11">
        <v>0</v>
      </c>
      <c r="FI118" s="11">
        <v>0</v>
      </c>
      <c r="FJ118" s="11">
        <v>0</v>
      </c>
      <c r="FK118" s="11">
        <f t="shared" si="16"/>
        <v>72</v>
      </c>
      <c r="FM118" s="234" t="s">
        <v>53</v>
      </c>
      <c r="FN118" s="11">
        <v>29</v>
      </c>
      <c r="FO118" s="11">
        <v>0</v>
      </c>
      <c r="FP118" s="11">
        <v>33</v>
      </c>
      <c r="FQ118" s="11">
        <v>0</v>
      </c>
      <c r="FR118" s="11">
        <v>0</v>
      </c>
      <c r="FS118" s="11">
        <v>0</v>
      </c>
      <c r="FT118" s="11">
        <v>0</v>
      </c>
      <c r="FU118" s="11">
        <v>0</v>
      </c>
      <c r="FV118" s="11">
        <v>0</v>
      </c>
      <c r="FW118" s="11">
        <v>0</v>
      </c>
      <c r="FX118" s="11">
        <v>0</v>
      </c>
      <c r="FY118" s="11">
        <v>0</v>
      </c>
      <c r="FZ118" s="11">
        <v>0</v>
      </c>
      <c r="GA118" s="11">
        <v>0</v>
      </c>
      <c r="GB118" s="11">
        <v>0</v>
      </c>
      <c r="GC118" s="11">
        <v>0</v>
      </c>
      <c r="GD118" s="11">
        <v>0</v>
      </c>
      <c r="GE118" s="11">
        <v>0</v>
      </c>
      <c r="GF118" s="11">
        <v>0</v>
      </c>
      <c r="GG118" s="11">
        <v>0</v>
      </c>
      <c r="GH118" s="11">
        <v>0</v>
      </c>
      <c r="GI118" s="11">
        <v>0</v>
      </c>
      <c r="GJ118" s="11">
        <v>8</v>
      </c>
      <c r="GK118" s="11">
        <v>0</v>
      </c>
      <c r="GL118" s="11">
        <v>1</v>
      </c>
      <c r="GM118" s="11">
        <f t="shared" si="17"/>
        <v>71</v>
      </c>
      <c r="GP118" s="234" t="s">
        <v>60</v>
      </c>
      <c r="GQ118" s="11">
        <v>0</v>
      </c>
      <c r="GR118" s="11">
        <v>30</v>
      </c>
      <c r="GS118" s="11">
        <v>0</v>
      </c>
      <c r="GT118" s="11">
        <v>0</v>
      </c>
      <c r="GU118" s="11">
        <v>0</v>
      </c>
      <c r="GV118" s="11">
        <v>0</v>
      </c>
      <c r="GW118" s="11">
        <v>2</v>
      </c>
      <c r="GX118" s="11">
        <v>0</v>
      </c>
      <c r="GY118" s="11">
        <v>29</v>
      </c>
      <c r="GZ118" s="11">
        <v>0</v>
      </c>
      <c r="HA118" s="11">
        <v>0</v>
      </c>
      <c r="HB118" s="11">
        <v>0</v>
      </c>
      <c r="HC118" s="11">
        <v>0</v>
      </c>
      <c r="HD118" s="11">
        <v>0</v>
      </c>
      <c r="HE118" s="11">
        <v>0</v>
      </c>
      <c r="HF118" s="11">
        <v>0</v>
      </c>
      <c r="HG118" s="11">
        <v>0</v>
      </c>
      <c r="HH118" s="11">
        <v>0</v>
      </c>
      <c r="HI118" s="11">
        <v>0</v>
      </c>
      <c r="HJ118" s="11">
        <v>0</v>
      </c>
      <c r="HK118" s="11">
        <v>0</v>
      </c>
      <c r="HL118" s="11">
        <v>0</v>
      </c>
      <c r="HM118" s="11">
        <v>0</v>
      </c>
      <c r="HN118" s="11">
        <v>0</v>
      </c>
      <c r="HO118" s="11">
        <f t="shared" si="18"/>
        <v>61</v>
      </c>
      <c r="HQ118" s="234" t="s">
        <v>32</v>
      </c>
      <c r="HR118" s="11">
        <v>0</v>
      </c>
      <c r="HS118" s="11">
        <v>0</v>
      </c>
      <c r="HT118" s="11">
        <v>0</v>
      </c>
      <c r="HU118" s="11">
        <v>2</v>
      </c>
      <c r="HV118" s="11">
        <v>0</v>
      </c>
      <c r="HW118" s="11">
        <v>0</v>
      </c>
      <c r="HX118" s="11">
        <v>16</v>
      </c>
      <c r="HY118" s="11">
        <v>0</v>
      </c>
      <c r="HZ118" s="11">
        <v>0</v>
      </c>
      <c r="IA118" s="11">
        <v>0</v>
      </c>
      <c r="IB118" s="11">
        <v>2</v>
      </c>
      <c r="IC118" s="11">
        <v>0</v>
      </c>
      <c r="ID118" s="11">
        <v>851</v>
      </c>
      <c r="IE118" s="11">
        <v>17</v>
      </c>
      <c r="IF118" s="11">
        <v>0</v>
      </c>
      <c r="IG118" s="11">
        <v>0</v>
      </c>
      <c r="IH118" s="11">
        <v>0</v>
      </c>
      <c r="II118" s="11">
        <v>0</v>
      </c>
      <c r="IJ118" s="11">
        <v>0</v>
      </c>
      <c r="IK118" s="11">
        <v>0</v>
      </c>
      <c r="IL118" s="11">
        <v>0</v>
      </c>
      <c r="IM118" s="11">
        <v>0</v>
      </c>
      <c r="IN118" s="11">
        <v>0</v>
      </c>
      <c r="IO118" s="11">
        <v>0</v>
      </c>
      <c r="IP118" s="11">
        <v>0</v>
      </c>
      <c r="IQ118" s="11">
        <f t="shared" si="19"/>
        <v>888</v>
      </c>
      <c r="IV118" s="234" t="s">
        <v>32</v>
      </c>
      <c r="IW118" s="11">
        <v>0</v>
      </c>
      <c r="IX118" s="11">
        <v>0</v>
      </c>
      <c r="IY118" s="11">
        <v>1</v>
      </c>
      <c r="IZ118" s="11">
        <v>28</v>
      </c>
      <c r="JA118" s="11">
        <v>0</v>
      </c>
      <c r="JB118" s="11">
        <v>0</v>
      </c>
      <c r="JC118" s="11">
        <v>177</v>
      </c>
      <c r="JD118" s="11">
        <v>0</v>
      </c>
      <c r="JE118" s="11">
        <v>0</v>
      </c>
      <c r="JF118" s="11">
        <v>4</v>
      </c>
      <c r="JG118" s="11">
        <v>13</v>
      </c>
      <c r="JH118" s="11">
        <v>10</v>
      </c>
      <c r="JI118" s="11">
        <v>0</v>
      </c>
      <c r="JJ118" s="11">
        <v>8865</v>
      </c>
      <c r="JK118" s="11">
        <v>275</v>
      </c>
      <c r="JL118" s="11">
        <v>1</v>
      </c>
      <c r="JM118" s="11">
        <v>0</v>
      </c>
      <c r="JN118" s="11">
        <v>0</v>
      </c>
      <c r="JO118" s="11">
        <v>0</v>
      </c>
      <c r="JP118" s="11">
        <v>0</v>
      </c>
      <c r="JQ118" s="11">
        <v>13</v>
      </c>
      <c r="JR118" s="11">
        <v>0</v>
      </c>
      <c r="JS118" s="11">
        <v>0</v>
      </c>
      <c r="JT118" s="11">
        <v>0</v>
      </c>
      <c r="JU118" s="11">
        <v>0</v>
      </c>
      <c r="JV118" s="11">
        <v>1</v>
      </c>
      <c r="JW118" s="11">
        <f t="shared" si="20"/>
        <v>9388</v>
      </c>
    </row>
    <row r="119" spans="1:283" x14ac:dyDescent="0.25">
      <c r="A119" s="234" t="s">
        <v>20</v>
      </c>
      <c r="B119" s="11">
        <v>782</v>
      </c>
      <c r="C119" s="11">
        <v>0</v>
      </c>
      <c r="D119" s="11">
        <v>1713</v>
      </c>
      <c r="E119" s="11">
        <v>0</v>
      </c>
      <c r="F119" s="11">
        <v>0</v>
      </c>
      <c r="G119" s="11">
        <v>0</v>
      </c>
      <c r="H119" s="11">
        <v>7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2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233">
        <f t="shared" si="12"/>
        <v>2504</v>
      </c>
      <c r="AC119" s="234" t="s">
        <v>20</v>
      </c>
      <c r="AD119" s="11">
        <v>920</v>
      </c>
      <c r="AE119" s="11">
        <v>2</v>
      </c>
      <c r="AF119" s="11">
        <v>1687</v>
      </c>
      <c r="AG119" s="11">
        <v>1</v>
      </c>
      <c r="AH119" s="11">
        <v>0</v>
      </c>
      <c r="AI119" s="11">
        <v>0</v>
      </c>
      <c r="AJ119" s="11">
        <v>3</v>
      </c>
      <c r="AK119" s="11">
        <v>0</v>
      </c>
      <c r="AL119" s="11">
        <v>0</v>
      </c>
      <c r="AM119" s="11">
        <v>0</v>
      </c>
      <c r="AN119" s="11">
        <v>0</v>
      </c>
      <c r="AO119" s="11">
        <v>0</v>
      </c>
      <c r="AP119" s="11">
        <v>0</v>
      </c>
      <c r="AQ119" s="11">
        <v>0</v>
      </c>
      <c r="AR119" s="11">
        <v>0</v>
      </c>
      <c r="AS119" s="11">
        <v>0</v>
      </c>
      <c r="AT119" s="11">
        <v>0</v>
      </c>
      <c r="AU119" s="11">
        <v>0</v>
      </c>
      <c r="AV119" s="11">
        <v>0</v>
      </c>
      <c r="AW119" s="11">
        <v>3</v>
      </c>
      <c r="AX119" s="11">
        <v>0</v>
      </c>
      <c r="AY119" s="11">
        <v>0</v>
      </c>
      <c r="AZ119" s="11">
        <v>0</v>
      </c>
      <c r="BA119" s="11">
        <v>0</v>
      </c>
      <c r="BB119" s="11">
        <v>0</v>
      </c>
      <c r="BC119" s="11">
        <v>2616</v>
      </c>
      <c r="BE119" s="234" t="s">
        <v>20</v>
      </c>
      <c r="BF119" s="11">
        <v>1190</v>
      </c>
      <c r="BG119" s="11">
        <v>1</v>
      </c>
      <c r="BH119" s="11">
        <v>1914</v>
      </c>
      <c r="BI119" s="11">
        <v>0</v>
      </c>
      <c r="BJ119" s="11">
        <v>0</v>
      </c>
      <c r="BK119" s="11">
        <v>0</v>
      </c>
      <c r="BL119" s="11">
        <v>0</v>
      </c>
      <c r="BM119" s="11">
        <v>0</v>
      </c>
      <c r="BN119" s="11">
        <v>0</v>
      </c>
      <c r="BO119" s="11">
        <v>0</v>
      </c>
      <c r="BP119" s="11">
        <v>0</v>
      </c>
      <c r="BQ119" s="11">
        <v>0</v>
      </c>
      <c r="BR119" s="11">
        <v>0</v>
      </c>
      <c r="BS119" s="11">
        <v>0</v>
      </c>
      <c r="BT119" s="11">
        <v>0</v>
      </c>
      <c r="BU119" s="11">
        <v>0</v>
      </c>
      <c r="BV119" s="11">
        <v>0</v>
      </c>
      <c r="BW119" s="11">
        <v>0</v>
      </c>
      <c r="BX119" s="11">
        <v>0</v>
      </c>
      <c r="BY119" s="11">
        <v>0</v>
      </c>
      <c r="BZ119" s="11">
        <v>0</v>
      </c>
      <c r="CA119" s="11">
        <v>0</v>
      </c>
      <c r="CB119" s="11">
        <v>0</v>
      </c>
      <c r="CC119" s="11">
        <v>0</v>
      </c>
      <c r="CD119" s="11">
        <v>0</v>
      </c>
      <c r="CE119" s="11">
        <f t="shared" si="13"/>
        <v>3105</v>
      </c>
      <c r="CG119" s="234" t="s">
        <v>60</v>
      </c>
      <c r="CH119" s="11">
        <v>0</v>
      </c>
      <c r="CI119" s="11">
        <v>25</v>
      </c>
      <c r="CJ119" s="11">
        <v>0</v>
      </c>
      <c r="CK119" s="11">
        <v>0</v>
      </c>
      <c r="CL119" s="11">
        <v>0</v>
      </c>
      <c r="CM119" s="11">
        <v>0</v>
      </c>
      <c r="CN119" s="11">
        <v>4</v>
      </c>
      <c r="CO119" s="11">
        <v>1</v>
      </c>
      <c r="CP119" s="11">
        <v>34</v>
      </c>
      <c r="CQ119" s="11">
        <v>0</v>
      </c>
      <c r="CR119" s="11">
        <v>0</v>
      </c>
      <c r="CS119" s="11">
        <v>0</v>
      </c>
      <c r="CT119" s="11">
        <v>0</v>
      </c>
      <c r="CU119" s="11">
        <v>0</v>
      </c>
      <c r="CV119" s="11">
        <v>0</v>
      </c>
      <c r="CW119" s="11">
        <v>0</v>
      </c>
      <c r="CX119" s="11">
        <v>0</v>
      </c>
      <c r="CY119" s="11">
        <v>0</v>
      </c>
      <c r="CZ119" s="11">
        <v>0</v>
      </c>
      <c r="DA119" s="11">
        <v>0</v>
      </c>
      <c r="DB119" s="11">
        <v>0</v>
      </c>
      <c r="DC119" s="11">
        <v>0</v>
      </c>
      <c r="DD119" s="11">
        <v>0</v>
      </c>
      <c r="DE119" s="11">
        <v>0</v>
      </c>
      <c r="DF119" s="11">
        <v>0</v>
      </c>
      <c r="DG119" s="11">
        <f t="shared" si="14"/>
        <v>64</v>
      </c>
      <c r="DI119" s="234" t="s">
        <v>31</v>
      </c>
      <c r="DJ119" s="11">
        <v>231</v>
      </c>
      <c r="DK119" s="11">
        <v>9</v>
      </c>
      <c r="DL119" s="11">
        <v>505</v>
      </c>
      <c r="DM119" s="11">
        <v>0</v>
      </c>
      <c r="DN119" s="11">
        <v>12</v>
      </c>
      <c r="DO119" s="11">
        <v>197</v>
      </c>
      <c r="DP119" s="11">
        <v>11</v>
      </c>
      <c r="DQ119" s="11">
        <v>99</v>
      </c>
      <c r="DR119" s="11">
        <v>2</v>
      </c>
      <c r="DS119" s="11">
        <v>0</v>
      </c>
      <c r="DT119" s="11">
        <v>0</v>
      </c>
      <c r="DU119" s="11">
        <v>0</v>
      </c>
      <c r="DV119" s="11">
        <v>0</v>
      </c>
      <c r="DW119" s="11">
        <v>0</v>
      </c>
      <c r="DX119" s="11">
        <v>0</v>
      </c>
      <c r="DY119" s="11">
        <v>0</v>
      </c>
      <c r="DZ119" s="11">
        <v>0</v>
      </c>
      <c r="EA119" s="11">
        <v>0</v>
      </c>
      <c r="EB119" s="11">
        <v>0</v>
      </c>
      <c r="EC119" s="11">
        <v>0</v>
      </c>
      <c r="ED119" s="11">
        <v>0</v>
      </c>
      <c r="EE119" s="11">
        <v>0</v>
      </c>
      <c r="EF119" s="11">
        <v>0</v>
      </c>
      <c r="EG119" s="11">
        <v>1</v>
      </c>
      <c r="EH119" s="11">
        <v>2</v>
      </c>
      <c r="EI119" s="11">
        <f t="shared" si="15"/>
        <v>1069</v>
      </c>
      <c r="EK119" s="234" t="s">
        <v>53</v>
      </c>
      <c r="EL119" s="11">
        <v>38</v>
      </c>
      <c r="EM119" s="11">
        <v>1</v>
      </c>
      <c r="EN119" s="11">
        <v>27</v>
      </c>
      <c r="EO119" s="11">
        <v>0</v>
      </c>
      <c r="EP119" s="11">
        <v>0</v>
      </c>
      <c r="EQ119" s="11">
        <v>0</v>
      </c>
      <c r="ER119" s="11">
        <v>0</v>
      </c>
      <c r="ES119" s="11">
        <v>1</v>
      </c>
      <c r="ET119" s="11">
        <v>0</v>
      </c>
      <c r="EU119" s="11">
        <v>0</v>
      </c>
      <c r="EV119" s="11">
        <v>0</v>
      </c>
      <c r="EW119" s="11">
        <v>0</v>
      </c>
      <c r="EX119" s="11">
        <v>0</v>
      </c>
      <c r="EY119" s="11">
        <v>0</v>
      </c>
      <c r="EZ119" s="11">
        <v>0</v>
      </c>
      <c r="FA119" s="11">
        <v>0</v>
      </c>
      <c r="FB119" s="11">
        <v>0</v>
      </c>
      <c r="FC119" s="11">
        <v>0</v>
      </c>
      <c r="FD119" s="11">
        <v>0</v>
      </c>
      <c r="FE119" s="11">
        <v>0</v>
      </c>
      <c r="FF119" s="11">
        <v>0</v>
      </c>
      <c r="FG119" s="11">
        <v>4</v>
      </c>
      <c r="FH119" s="11">
        <v>0</v>
      </c>
      <c r="FI119" s="11">
        <v>0</v>
      </c>
      <c r="FJ119" s="11">
        <v>0</v>
      </c>
      <c r="FK119" s="11">
        <f t="shared" si="16"/>
        <v>71</v>
      </c>
      <c r="FM119" s="234" t="s">
        <v>37</v>
      </c>
      <c r="FN119" s="11">
        <v>2</v>
      </c>
      <c r="FO119" s="11">
        <v>0</v>
      </c>
      <c r="FP119" s="11">
        <v>22</v>
      </c>
      <c r="FQ119" s="11">
        <v>14</v>
      </c>
      <c r="FR119" s="11">
        <v>1</v>
      </c>
      <c r="FS119" s="11">
        <v>9</v>
      </c>
      <c r="FT119" s="11">
        <v>0</v>
      </c>
      <c r="FU119" s="11">
        <v>1</v>
      </c>
      <c r="FV119" s="11">
        <v>21</v>
      </c>
      <c r="FW119" s="11">
        <v>0</v>
      </c>
      <c r="FX119" s="11">
        <v>0</v>
      </c>
      <c r="FY119" s="11">
        <v>0</v>
      </c>
      <c r="FZ119" s="11">
        <v>0</v>
      </c>
      <c r="GA119" s="11">
        <v>0</v>
      </c>
      <c r="GB119" s="11">
        <v>0</v>
      </c>
      <c r="GC119" s="11">
        <v>0</v>
      </c>
      <c r="GD119" s="11">
        <v>0</v>
      </c>
      <c r="GE119" s="11">
        <v>0</v>
      </c>
      <c r="GF119" s="11">
        <v>0</v>
      </c>
      <c r="GG119" s="11">
        <v>0</v>
      </c>
      <c r="GH119" s="11">
        <v>0</v>
      </c>
      <c r="GI119" s="11">
        <v>0</v>
      </c>
      <c r="GJ119" s="11">
        <v>0</v>
      </c>
      <c r="GK119" s="11">
        <v>0</v>
      </c>
      <c r="GL119" s="11">
        <v>0</v>
      </c>
      <c r="GM119" s="11">
        <f t="shared" si="17"/>
        <v>70</v>
      </c>
      <c r="GP119" s="234" t="s">
        <v>56</v>
      </c>
      <c r="GQ119" s="11">
        <v>19</v>
      </c>
      <c r="GR119" s="11">
        <v>0</v>
      </c>
      <c r="GS119" s="11">
        <v>14</v>
      </c>
      <c r="GT119" s="11">
        <v>0</v>
      </c>
      <c r="GU119" s="11">
        <v>0</v>
      </c>
      <c r="GV119" s="11">
        <v>0</v>
      </c>
      <c r="GW119" s="11">
        <v>0</v>
      </c>
      <c r="GX119" s="11">
        <v>0</v>
      </c>
      <c r="GY119" s="11">
        <v>0</v>
      </c>
      <c r="GZ119" s="11">
        <v>0</v>
      </c>
      <c r="HA119" s="11">
        <v>0</v>
      </c>
      <c r="HB119" s="11">
        <v>0</v>
      </c>
      <c r="HC119" s="11">
        <v>0</v>
      </c>
      <c r="HD119" s="11">
        <v>0</v>
      </c>
      <c r="HE119" s="11">
        <v>0</v>
      </c>
      <c r="HF119" s="11">
        <v>0</v>
      </c>
      <c r="HG119" s="11">
        <v>0</v>
      </c>
      <c r="HH119" s="11">
        <v>0</v>
      </c>
      <c r="HI119" s="11">
        <v>0</v>
      </c>
      <c r="HJ119" s="11">
        <v>0</v>
      </c>
      <c r="HK119" s="11">
        <v>0</v>
      </c>
      <c r="HL119" s="11">
        <v>1</v>
      </c>
      <c r="HM119" s="11">
        <v>0</v>
      </c>
      <c r="HN119" s="11">
        <v>13</v>
      </c>
      <c r="HO119" s="11">
        <f t="shared" si="18"/>
        <v>47</v>
      </c>
      <c r="HQ119" s="234" t="s">
        <v>61</v>
      </c>
      <c r="HR119" s="11">
        <v>0</v>
      </c>
      <c r="HS119" s="11">
        <v>0</v>
      </c>
      <c r="HT119" s="11">
        <v>0</v>
      </c>
      <c r="HU119" s="11">
        <v>0</v>
      </c>
      <c r="HV119" s="11">
        <v>0</v>
      </c>
      <c r="HW119" s="11">
        <v>0</v>
      </c>
      <c r="HX119" s="11">
        <v>0</v>
      </c>
      <c r="HY119" s="11">
        <v>0</v>
      </c>
      <c r="HZ119" s="11">
        <v>0</v>
      </c>
      <c r="IA119" s="11">
        <v>0</v>
      </c>
      <c r="IB119" s="11">
        <v>0</v>
      </c>
      <c r="IC119" s="11">
        <v>0</v>
      </c>
      <c r="ID119" s="11">
        <v>1</v>
      </c>
      <c r="IE119" s="11">
        <v>0</v>
      </c>
      <c r="IF119" s="11">
        <v>0</v>
      </c>
      <c r="IG119" s="11">
        <v>0</v>
      </c>
      <c r="IH119" s="11">
        <v>0</v>
      </c>
      <c r="II119" s="11">
        <v>0</v>
      </c>
      <c r="IJ119" s="11">
        <v>0</v>
      </c>
      <c r="IK119" s="11">
        <v>0</v>
      </c>
      <c r="IL119" s="11">
        <v>0</v>
      </c>
      <c r="IM119" s="11">
        <v>0</v>
      </c>
      <c r="IN119" s="11">
        <v>0</v>
      </c>
      <c r="IO119" s="11">
        <v>0</v>
      </c>
      <c r="IP119" s="11">
        <v>0</v>
      </c>
      <c r="IQ119" s="11">
        <f t="shared" si="19"/>
        <v>1</v>
      </c>
      <c r="IV119" s="234" t="s">
        <v>61</v>
      </c>
      <c r="IW119" s="11">
        <v>0</v>
      </c>
      <c r="IX119" s="11">
        <v>0</v>
      </c>
      <c r="IY119" s="11">
        <v>0</v>
      </c>
      <c r="IZ119" s="11">
        <v>0</v>
      </c>
      <c r="JA119" s="11">
        <v>0</v>
      </c>
      <c r="JB119" s="11">
        <v>0</v>
      </c>
      <c r="JC119" s="11">
        <v>0</v>
      </c>
      <c r="JD119" s="11">
        <v>0</v>
      </c>
      <c r="JE119" s="11">
        <v>0</v>
      </c>
      <c r="JF119" s="11">
        <v>0</v>
      </c>
      <c r="JG119" s="11">
        <v>0</v>
      </c>
      <c r="JH119" s="11">
        <v>0</v>
      </c>
      <c r="JI119" s="11">
        <v>0</v>
      </c>
      <c r="JJ119" s="11">
        <v>136</v>
      </c>
      <c r="JK119" s="11">
        <v>8</v>
      </c>
      <c r="JL119" s="11">
        <v>0</v>
      </c>
      <c r="JM119" s="11">
        <v>0</v>
      </c>
      <c r="JN119" s="11">
        <v>0</v>
      </c>
      <c r="JO119" s="11">
        <v>0</v>
      </c>
      <c r="JP119" s="11">
        <v>0</v>
      </c>
      <c r="JQ119" s="11">
        <v>0</v>
      </c>
      <c r="JR119" s="11">
        <v>0</v>
      </c>
      <c r="JS119" s="11">
        <v>0</v>
      </c>
      <c r="JT119" s="11">
        <v>0</v>
      </c>
      <c r="JU119" s="11">
        <v>0</v>
      </c>
      <c r="JV119" s="11">
        <v>0</v>
      </c>
      <c r="JW119" s="11">
        <f t="shared" si="20"/>
        <v>144</v>
      </c>
    </row>
    <row r="120" spans="1:283" x14ac:dyDescent="0.25">
      <c r="A120" s="234" t="s">
        <v>15</v>
      </c>
      <c r="B120" s="11">
        <v>4</v>
      </c>
      <c r="C120" s="11">
        <v>0</v>
      </c>
      <c r="D120" s="11">
        <v>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1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48</v>
      </c>
      <c r="X120" s="11">
        <v>1153</v>
      </c>
      <c r="Y120" s="11">
        <v>0</v>
      </c>
      <c r="Z120" s="11">
        <v>0</v>
      </c>
      <c r="AA120" s="233">
        <f t="shared" si="12"/>
        <v>1217</v>
      </c>
      <c r="AC120" s="234" t="s">
        <v>15</v>
      </c>
      <c r="AD120" s="11">
        <v>10</v>
      </c>
      <c r="AE120" s="11">
        <v>0</v>
      </c>
      <c r="AF120" s="11">
        <v>9</v>
      </c>
      <c r="AG120" s="11">
        <v>0</v>
      </c>
      <c r="AH120" s="11">
        <v>0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11">
        <v>0</v>
      </c>
      <c r="AO120" s="11">
        <v>0</v>
      </c>
      <c r="AP120" s="11">
        <v>0</v>
      </c>
      <c r="AQ120" s="11">
        <v>6</v>
      </c>
      <c r="AR120" s="11">
        <v>0</v>
      </c>
      <c r="AS120" s="11">
        <v>0</v>
      </c>
      <c r="AT120" s="11">
        <v>0</v>
      </c>
      <c r="AU120" s="11">
        <v>0</v>
      </c>
      <c r="AV120" s="11">
        <v>0</v>
      </c>
      <c r="AW120" s="11">
        <v>0</v>
      </c>
      <c r="AX120" s="11">
        <v>0</v>
      </c>
      <c r="AY120" s="11">
        <v>0</v>
      </c>
      <c r="AZ120" s="11">
        <v>67</v>
      </c>
      <c r="BA120" s="11">
        <v>968</v>
      </c>
      <c r="BB120" s="11">
        <v>0</v>
      </c>
      <c r="BC120" s="11">
        <v>1060</v>
      </c>
      <c r="BE120" s="234" t="s">
        <v>15</v>
      </c>
      <c r="BF120" s="11">
        <v>10</v>
      </c>
      <c r="BG120" s="11">
        <v>0</v>
      </c>
      <c r="BH120" s="11">
        <v>11</v>
      </c>
      <c r="BI120" s="11">
        <v>0</v>
      </c>
      <c r="BJ120" s="11">
        <v>0</v>
      </c>
      <c r="BK120" s="11">
        <v>0</v>
      </c>
      <c r="BL120" s="11">
        <v>0</v>
      </c>
      <c r="BM120" s="11">
        <v>0</v>
      </c>
      <c r="BN120" s="11">
        <v>0</v>
      </c>
      <c r="BO120" s="11">
        <v>0</v>
      </c>
      <c r="BP120" s="11">
        <v>0</v>
      </c>
      <c r="BQ120" s="11">
        <v>0</v>
      </c>
      <c r="BR120" s="11">
        <v>0</v>
      </c>
      <c r="BS120" s="11">
        <v>8</v>
      </c>
      <c r="BT120" s="11">
        <v>0</v>
      </c>
      <c r="BU120" s="11">
        <v>0</v>
      </c>
      <c r="BV120" s="11">
        <v>0</v>
      </c>
      <c r="BW120" s="11">
        <v>0</v>
      </c>
      <c r="BX120" s="11">
        <v>0</v>
      </c>
      <c r="BY120" s="11">
        <v>0</v>
      </c>
      <c r="BZ120" s="11">
        <v>0</v>
      </c>
      <c r="CA120" s="11">
        <v>0</v>
      </c>
      <c r="CB120" s="11">
        <v>81</v>
      </c>
      <c r="CC120" s="11">
        <v>353</v>
      </c>
      <c r="CD120" s="11">
        <v>1</v>
      </c>
      <c r="CE120" s="11">
        <f t="shared" si="13"/>
        <v>464</v>
      </c>
      <c r="CG120" s="234" t="s">
        <v>20</v>
      </c>
      <c r="CH120" s="11">
        <v>1155</v>
      </c>
      <c r="CI120" s="11">
        <v>0</v>
      </c>
      <c r="CJ120" s="11">
        <v>1780</v>
      </c>
      <c r="CK120" s="11">
        <v>0</v>
      </c>
      <c r="CL120" s="11">
        <v>0</v>
      </c>
      <c r="CM120" s="11">
        <v>0</v>
      </c>
      <c r="CN120" s="11">
        <v>1</v>
      </c>
      <c r="CO120" s="11">
        <v>0</v>
      </c>
      <c r="CP120" s="11">
        <v>0</v>
      </c>
      <c r="CQ120" s="11">
        <v>0</v>
      </c>
      <c r="CR120" s="11">
        <v>0</v>
      </c>
      <c r="CS120" s="11">
        <v>0</v>
      </c>
      <c r="CT120" s="11">
        <v>0</v>
      </c>
      <c r="CU120" s="11">
        <v>0</v>
      </c>
      <c r="CV120" s="11">
        <v>0</v>
      </c>
      <c r="CW120" s="11">
        <v>0</v>
      </c>
      <c r="CX120" s="11">
        <v>0</v>
      </c>
      <c r="CY120" s="11">
        <v>0</v>
      </c>
      <c r="CZ120" s="11">
        <v>0</v>
      </c>
      <c r="DA120" s="11">
        <v>1</v>
      </c>
      <c r="DB120" s="11">
        <v>0</v>
      </c>
      <c r="DC120" s="11">
        <v>0</v>
      </c>
      <c r="DD120" s="11">
        <v>0</v>
      </c>
      <c r="DE120" s="11">
        <v>0</v>
      </c>
      <c r="DF120" s="11">
        <v>0</v>
      </c>
      <c r="DG120" s="11">
        <f t="shared" si="14"/>
        <v>2937</v>
      </c>
      <c r="DI120" s="234" t="s">
        <v>60</v>
      </c>
      <c r="DJ120" s="11">
        <v>0</v>
      </c>
      <c r="DK120" s="11">
        <v>28</v>
      </c>
      <c r="DL120" s="11">
        <v>3</v>
      </c>
      <c r="DM120" s="11">
        <v>0</v>
      </c>
      <c r="DN120" s="11">
        <v>0</v>
      </c>
      <c r="DO120" s="11">
        <v>0</v>
      </c>
      <c r="DP120" s="11">
        <v>2</v>
      </c>
      <c r="DQ120" s="11">
        <v>0</v>
      </c>
      <c r="DR120" s="11">
        <v>48</v>
      </c>
      <c r="DS120" s="11">
        <v>0</v>
      </c>
      <c r="DT120" s="11">
        <v>0</v>
      </c>
      <c r="DU120" s="11">
        <v>0</v>
      </c>
      <c r="DV120" s="11">
        <v>0</v>
      </c>
      <c r="DW120" s="11">
        <v>0</v>
      </c>
      <c r="DX120" s="11">
        <v>0</v>
      </c>
      <c r="DY120" s="11">
        <v>0</v>
      </c>
      <c r="DZ120" s="11">
        <v>0</v>
      </c>
      <c r="EA120" s="11">
        <v>0</v>
      </c>
      <c r="EB120" s="11">
        <v>0</v>
      </c>
      <c r="EC120" s="11">
        <v>0</v>
      </c>
      <c r="ED120" s="11">
        <v>0</v>
      </c>
      <c r="EE120" s="11">
        <v>0</v>
      </c>
      <c r="EF120" s="11">
        <v>0</v>
      </c>
      <c r="EG120" s="11">
        <v>0</v>
      </c>
      <c r="EH120" s="11">
        <v>0</v>
      </c>
      <c r="EI120" s="11">
        <f t="shared" si="15"/>
        <v>81</v>
      </c>
      <c r="EK120" s="234" t="s">
        <v>37</v>
      </c>
      <c r="EL120" s="11">
        <v>1</v>
      </c>
      <c r="EM120" s="11">
        <v>0</v>
      </c>
      <c r="EN120" s="11">
        <v>16</v>
      </c>
      <c r="EO120" s="11">
        <v>3</v>
      </c>
      <c r="EP120" s="11">
        <v>0</v>
      </c>
      <c r="EQ120" s="11">
        <v>3</v>
      </c>
      <c r="ER120" s="11">
        <v>0</v>
      </c>
      <c r="ES120" s="11">
        <v>6</v>
      </c>
      <c r="ET120" s="11">
        <v>23</v>
      </c>
      <c r="EU120" s="11">
        <v>0</v>
      </c>
      <c r="EV120" s="11">
        <v>0</v>
      </c>
      <c r="EW120" s="11">
        <v>0</v>
      </c>
      <c r="EX120" s="11">
        <v>0</v>
      </c>
      <c r="EY120" s="11">
        <v>0</v>
      </c>
      <c r="EZ120" s="11">
        <v>0</v>
      </c>
      <c r="FA120" s="11">
        <v>0</v>
      </c>
      <c r="FB120" s="11">
        <v>0</v>
      </c>
      <c r="FC120" s="11">
        <v>0</v>
      </c>
      <c r="FD120" s="11">
        <v>0</v>
      </c>
      <c r="FE120" s="11">
        <v>0</v>
      </c>
      <c r="FF120" s="11">
        <v>0</v>
      </c>
      <c r="FG120" s="11">
        <v>0</v>
      </c>
      <c r="FH120" s="11">
        <v>0</v>
      </c>
      <c r="FI120" s="11">
        <v>0</v>
      </c>
      <c r="FJ120" s="11">
        <v>0</v>
      </c>
      <c r="FK120" s="11">
        <f t="shared" si="16"/>
        <v>52</v>
      </c>
      <c r="FM120" s="234" t="s">
        <v>60</v>
      </c>
      <c r="FN120" s="11">
        <v>1</v>
      </c>
      <c r="FO120" s="11">
        <v>27</v>
      </c>
      <c r="FP120" s="11">
        <v>1</v>
      </c>
      <c r="FQ120" s="11">
        <v>0</v>
      </c>
      <c r="FR120" s="11">
        <v>0</v>
      </c>
      <c r="FS120" s="11">
        <v>0</v>
      </c>
      <c r="FT120" s="11">
        <v>10</v>
      </c>
      <c r="FU120" s="11">
        <v>0</v>
      </c>
      <c r="FV120" s="11">
        <v>30</v>
      </c>
      <c r="FW120" s="11">
        <v>0</v>
      </c>
      <c r="FX120" s="11">
        <v>0</v>
      </c>
      <c r="FY120" s="11">
        <v>0</v>
      </c>
      <c r="FZ120" s="11">
        <v>0</v>
      </c>
      <c r="GA120" s="11">
        <v>0</v>
      </c>
      <c r="GB120" s="11">
        <v>0</v>
      </c>
      <c r="GC120" s="11">
        <v>0</v>
      </c>
      <c r="GD120" s="11">
        <v>0</v>
      </c>
      <c r="GE120" s="11">
        <v>0</v>
      </c>
      <c r="GF120" s="11">
        <v>0</v>
      </c>
      <c r="GG120" s="11">
        <v>0</v>
      </c>
      <c r="GH120" s="11">
        <v>0</v>
      </c>
      <c r="GI120" s="11">
        <v>0</v>
      </c>
      <c r="GJ120" s="11">
        <v>0</v>
      </c>
      <c r="GK120" s="11">
        <v>0</v>
      </c>
      <c r="GL120" s="11">
        <v>0</v>
      </c>
      <c r="GM120" s="11">
        <f t="shared" si="17"/>
        <v>69</v>
      </c>
      <c r="GP120" s="234" t="s">
        <v>37</v>
      </c>
      <c r="GQ120" s="11">
        <v>2</v>
      </c>
      <c r="GR120" s="11">
        <v>0</v>
      </c>
      <c r="GS120" s="11">
        <v>12</v>
      </c>
      <c r="GT120" s="11">
        <v>15</v>
      </c>
      <c r="GU120" s="11">
        <v>0</v>
      </c>
      <c r="GV120" s="11">
        <v>3</v>
      </c>
      <c r="GW120" s="11">
        <v>1</v>
      </c>
      <c r="GX120" s="11">
        <v>1</v>
      </c>
      <c r="GY120" s="11">
        <v>13</v>
      </c>
      <c r="GZ120" s="11">
        <v>0</v>
      </c>
      <c r="HA120" s="11">
        <v>0</v>
      </c>
      <c r="HB120" s="11">
        <v>0</v>
      </c>
      <c r="HC120" s="11">
        <v>0</v>
      </c>
      <c r="HD120" s="11">
        <v>0</v>
      </c>
      <c r="HE120" s="11">
        <v>0</v>
      </c>
      <c r="HF120" s="11">
        <v>0</v>
      </c>
      <c r="HG120" s="11">
        <v>0</v>
      </c>
      <c r="HH120" s="11">
        <v>0</v>
      </c>
      <c r="HI120" s="11">
        <v>0</v>
      </c>
      <c r="HJ120" s="11">
        <v>0</v>
      </c>
      <c r="HK120" s="11">
        <v>0</v>
      </c>
      <c r="HL120" s="11">
        <v>0</v>
      </c>
      <c r="HM120" s="11">
        <v>0</v>
      </c>
      <c r="HN120" s="11">
        <v>0</v>
      </c>
      <c r="HO120" s="11">
        <f t="shared" si="18"/>
        <v>47</v>
      </c>
      <c r="HQ120" s="234" t="s">
        <v>31</v>
      </c>
      <c r="HR120" s="11">
        <v>282</v>
      </c>
      <c r="HS120" s="11">
        <v>5</v>
      </c>
      <c r="HT120" s="11">
        <v>504</v>
      </c>
      <c r="HU120" s="11">
        <v>1</v>
      </c>
      <c r="HV120" s="11">
        <v>4</v>
      </c>
      <c r="HW120" s="11">
        <v>212</v>
      </c>
      <c r="HX120" s="11">
        <v>6</v>
      </c>
      <c r="HY120" s="11">
        <v>75</v>
      </c>
      <c r="HZ120" s="11">
        <v>2</v>
      </c>
      <c r="IA120" s="11">
        <v>0</v>
      </c>
      <c r="IB120" s="11">
        <v>0</v>
      </c>
      <c r="IC120" s="11">
        <v>0</v>
      </c>
      <c r="ID120" s="11">
        <v>0</v>
      </c>
      <c r="IE120" s="11">
        <v>0</v>
      </c>
      <c r="IF120" s="11">
        <v>0</v>
      </c>
      <c r="IG120" s="11">
        <v>0</v>
      </c>
      <c r="IH120" s="11">
        <v>0</v>
      </c>
      <c r="II120" s="11">
        <v>0</v>
      </c>
      <c r="IJ120" s="11">
        <v>0</v>
      </c>
      <c r="IK120" s="11">
        <v>0</v>
      </c>
      <c r="IL120" s="11">
        <v>0</v>
      </c>
      <c r="IM120" s="11">
        <v>0</v>
      </c>
      <c r="IN120" s="11">
        <v>0</v>
      </c>
      <c r="IO120" s="11">
        <v>0</v>
      </c>
      <c r="IP120" s="11">
        <v>0</v>
      </c>
      <c r="IQ120" s="11">
        <f t="shared" si="19"/>
        <v>1091</v>
      </c>
      <c r="IV120" s="234" t="s">
        <v>31</v>
      </c>
      <c r="IW120" s="11">
        <v>2711</v>
      </c>
      <c r="IX120" s="11">
        <v>100</v>
      </c>
      <c r="IY120" s="11">
        <v>5026</v>
      </c>
      <c r="IZ120" s="11">
        <v>15</v>
      </c>
      <c r="JA120" s="11">
        <v>118</v>
      </c>
      <c r="JB120" s="11">
        <v>1917</v>
      </c>
      <c r="JC120" s="11">
        <v>114</v>
      </c>
      <c r="JD120" s="11">
        <v>817</v>
      </c>
      <c r="JE120" s="11">
        <v>65</v>
      </c>
      <c r="JF120" s="11">
        <v>198</v>
      </c>
      <c r="JG120" s="11">
        <v>0</v>
      </c>
      <c r="JH120" s="11">
        <v>0</v>
      </c>
      <c r="JI120" s="11">
        <v>0</v>
      </c>
      <c r="JJ120" s="11">
        <v>0</v>
      </c>
      <c r="JK120" s="11">
        <v>0</v>
      </c>
      <c r="JL120" s="11">
        <v>0</v>
      </c>
      <c r="JM120" s="11">
        <v>0</v>
      </c>
      <c r="JN120" s="11">
        <v>1</v>
      </c>
      <c r="JO120" s="11">
        <v>0</v>
      </c>
      <c r="JP120" s="11">
        <v>0</v>
      </c>
      <c r="JQ120" s="11">
        <v>0</v>
      </c>
      <c r="JR120" s="11">
        <v>0</v>
      </c>
      <c r="JS120" s="11">
        <v>0</v>
      </c>
      <c r="JT120" s="11">
        <v>0</v>
      </c>
      <c r="JU120" s="11">
        <v>0</v>
      </c>
      <c r="JV120" s="11">
        <v>25</v>
      </c>
      <c r="JW120" s="11">
        <f t="shared" si="20"/>
        <v>11107</v>
      </c>
    </row>
    <row r="121" spans="1:283" x14ac:dyDescent="0.25">
      <c r="A121" s="234" t="s">
        <v>40</v>
      </c>
      <c r="B121" s="11">
        <v>8</v>
      </c>
      <c r="C121" s="11">
        <v>3</v>
      </c>
      <c r="D121" s="11">
        <v>548</v>
      </c>
      <c r="E121" s="11">
        <v>0</v>
      </c>
      <c r="F121" s="11">
        <v>0</v>
      </c>
      <c r="G121" s="11">
        <v>0</v>
      </c>
      <c r="H121" s="11">
        <v>0</v>
      </c>
      <c r="I121" s="11">
        <v>1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233">
        <f t="shared" si="12"/>
        <v>560</v>
      </c>
      <c r="AC121" s="234" t="s">
        <v>40</v>
      </c>
      <c r="AD121" s="11">
        <v>15</v>
      </c>
      <c r="AE121" s="11">
        <v>8</v>
      </c>
      <c r="AF121" s="11">
        <v>511</v>
      </c>
      <c r="AG121" s="11">
        <v>0</v>
      </c>
      <c r="AH121" s="11">
        <v>0</v>
      </c>
      <c r="AI121" s="11">
        <v>0</v>
      </c>
      <c r="AJ121" s="11">
        <v>1</v>
      </c>
      <c r="AK121" s="11">
        <v>0</v>
      </c>
      <c r="AL121" s="11">
        <v>0</v>
      </c>
      <c r="AM121" s="11">
        <v>0</v>
      </c>
      <c r="AN121" s="11">
        <v>0</v>
      </c>
      <c r="AO121" s="11">
        <v>0</v>
      </c>
      <c r="AP121" s="11">
        <v>0</v>
      </c>
      <c r="AQ121" s="11">
        <v>0</v>
      </c>
      <c r="AR121" s="11">
        <v>0</v>
      </c>
      <c r="AS121" s="11">
        <v>0</v>
      </c>
      <c r="AT121" s="11">
        <v>0</v>
      </c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11">
        <v>0</v>
      </c>
      <c r="BA121" s="11">
        <v>0</v>
      </c>
      <c r="BB121" s="11">
        <v>0</v>
      </c>
      <c r="BC121" s="11">
        <v>535</v>
      </c>
      <c r="BE121" s="234" t="s">
        <v>40</v>
      </c>
      <c r="BF121" s="11">
        <v>25</v>
      </c>
      <c r="BG121" s="11">
        <v>8</v>
      </c>
      <c r="BH121" s="11">
        <v>574</v>
      </c>
      <c r="BI121" s="11">
        <v>0</v>
      </c>
      <c r="BJ121" s="11">
        <v>0</v>
      </c>
      <c r="BK121" s="11">
        <v>0</v>
      </c>
      <c r="BL121" s="11">
        <v>0</v>
      </c>
      <c r="BM121" s="11">
        <v>0</v>
      </c>
      <c r="BN121" s="11">
        <v>0</v>
      </c>
      <c r="BO121" s="11">
        <v>0</v>
      </c>
      <c r="BP121" s="11">
        <v>0</v>
      </c>
      <c r="BQ121" s="11">
        <v>0</v>
      </c>
      <c r="BR121" s="11">
        <v>0</v>
      </c>
      <c r="BS121" s="11">
        <v>0</v>
      </c>
      <c r="BT121" s="11">
        <v>0</v>
      </c>
      <c r="BU121" s="11">
        <v>0</v>
      </c>
      <c r="BV121" s="11">
        <v>0</v>
      </c>
      <c r="BW121" s="11">
        <v>0</v>
      </c>
      <c r="BX121" s="11">
        <v>0</v>
      </c>
      <c r="BY121" s="11">
        <v>0</v>
      </c>
      <c r="BZ121" s="11">
        <v>0</v>
      </c>
      <c r="CA121" s="11">
        <v>0</v>
      </c>
      <c r="CB121" s="11">
        <v>0</v>
      </c>
      <c r="CC121" s="11">
        <v>0</v>
      </c>
      <c r="CD121" s="11">
        <v>0</v>
      </c>
      <c r="CE121" s="11">
        <f t="shared" si="13"/>
        <v>607</v>
      </c>
      <c r="CG121" s="234" t="s">
        <v>15</v>
      </c>
      <c r="CH121" s="11">
        <v>19</v>
      </c>
      <c r="CI121" s="11">
        <v>0</v>
      </c>
      <c r="CJ121" s="11">
        <v>11</v>
      </c>
      <c r="CK121" s="11">
        <v>0</v>
      </c>
      <c r="CL121" s="11">
        <v>0</v>
      </c>
      <c r="CM121" s="11">
        <v>0</v>
      </c>
      <c r="CN121" s="11">
        <v>0</v>
      </c>
      <c r="CO121" s="11">
        <v>0</v>
      </c>
      <c r="CP121" s="11">
        <v>0</v>
      </c>
      <c r="CQ121" s="11">
        <v>0</v>
      </c>
      <c r="CR121" s="11">
        <v>0</v>
      </c>
      <c r="CS121" s="11">
        <v>0</v>
      </c>
      <c r="CT121" s="11">
        <v>0</v>
      </c>
      <c r="CU121" s="11">
        <v>3</v>
      </c>
      <c r="CV121" s="11">
        <v>0</v>
      </c>
      <c r="CW121" s="11">
        <v>0</v>
      </c>
      <c r="CX121" s="11">
        <v>0</v>
      </c>
      <c r="CY121" s="11">
        <v>0</v>
      </c>
      <c r="CZ121" s="11">
        <v>0</v>
      </c>
      <c r="DA121" s="11">
        <v>0</v>
      </c>
      <c r="DB121" s="11">
        <v>0</v>
      </c>
      <c r="DC121" s="11">
        <v>0</v>
      </c>
      <c r="DD121" s="11">
        <v>99</v>
      </c>
      <c r="DE121" s="11">
        <v>740</v>
      </c>
      <c r="DF121" s="11">
        <v>10</v>
      </c>
      <c r="DG121" s="11">
        <f t="shared" si="14"/>
        <v>882</v>
      </c>
      <c r="DI121" s="234" t="s">
        <v>20</v>
      </c>
      <c r="DJ121" s="11">
        <v>1106</v>
      </c>
      <c r="DK121" s="11">
        <v>1</v>
      </c>
      <c r="DL121" s="11">
        <v>1769</v>
      </c>
      <c r="DM121" s="11">
        <v>0</v>
      </c>
      <c r="DN121" s="11">
        <v>0</v>
      </c>
      <c r="DO121" s="11">
        <v>0</v>
      </c>
      <c r="DP121" s="11">
        <v>0</v>
      </c>
      <c r="DQ121" s="11">
        <v>0</v>
      </c>
      <c r="DR121" s="11">
        <v>0</v>
      </c>
      <c r="DS121" s="11">
        <v>0</v>
      </c>
      <c r="DT121" s="11">
        <v>0</v>
      </c>
      <c r="DU121" s="11">
        <v>0</v>
      </c>
      <c r="DV121" s="11">
        <v>0</v>
      </c>
      <c r="DW121" s="11">
        <v>0</v>
      </c>
      <c r="DX121" s="11">
        <v>0</v>
      </c>
      <c r="DY121" s="11">
        <v>0</v>
      </c>
      <c r="DZ121" s="11">
        <v>0</v>
      </c>
      <c r="EA121" s="11">
        <v>0</v>
      </c>
      <c r="EB121" s="11">
        <v>0</v>
      </c>
      <c r="EC121" s="11">
        <v>0</v>
      </c>
      <c r="ED121" s="11">
        <v>0</v>
      </c>
      <c r="EE121" s="11">
        <v>14</v>
      </c>
      <c r="EF121" s="11">
        <v>0</v>
      </c>
      <c r="EG121" s="11">
        <v>0</v>
      </c>
      <c r="EH121" s="11">
        <v>1</v>
      </c>
      <c r="EI121" s="11">
        <f t="shared" si="15"/>
        <v>2891</v>
      </c>
      <c r="EK121" s="234" t="s">
        <v>65</v>
      </c>
      <c r="EL121" s="11">
        <v>0</v>
      </c>
      <c r="EM121" s="11">
        <v>0</v>
      </c>
      <c r="EN121" s="11">
        <v>0</v>
      </c>
      <c r="EO121" s="11">
        <v>0</v>
      </c>
      <c r="EP121" s="11">
        <v>0</v>
      </c>
      <c r="EQ121" s="11">
        <v>0</v>
      </c>
      <c r="ER121" s="11">
        <v>0</v>
      </c>
      <c r="ES121" s="11">
        <v>0</v>
      </c>
      <c r="ET121" s="11">
        <v>0</v>
      </c>
      <c r="EU121" s="11">
        <v>0</v>
      </c>
      <c r="EV121" s="11">
        <v>0</v>
      </c>
      <c r="EW121" s="11">
        <v>0</v>
      </c>
      <c r="EX121" s="11">
        <v>0</v>
      </c>
      <c r="EY121" s="11">
        <v>0</v>
      </c>
      <c r="EZ121" s="11">
        <v>0</v>
      </c>
      <c r="FA121" s="11">
        <v>1</v>
      </c>
      <c r="FB121" s="11">
        <v>0</v>
      </c>
      <c r="FC121" s="11">
        <v>0</v>
      </c>
      <c r="FD121" s="11">
        <v>0</v>
      </c>
      <c r="FE121" s="11">
        <v>35</v>
      </c>
      <c r="FF121" s="11">
        <v>0</v>
      </c>
      <c r="FG121" s="11">
        <v>0</v>
      </c>
      <c r="FH121" s="11">
        <v>0</v>
      </c>
      <c r="FI121" s="11">
        <v>0</v>
      </c>
      <c r="FJ121" s="11">
        <v>0</v>
      </c>
      <c r="FK121" s="11">
        <f t="shared" si="16"/>
        <v>36</v>
      </c>
      <c r="FM121" s="234" t="s">
        <v>46</v>
      </c>
      <c r="FN121" s="11">
        <v>0</v>
      </c>
      <c r="FO121" s="11">
        <v>0</v>
      </c>
      <c r="FP121" s="11">
        <v>0</v>
      </c>
      <c r="FQ121" s="11">
        <v>0</v>
      </c>
      <c r="FR121" s="11">
        <v>0</v>
      </c>
      <c r="FS121" s="11">
        <v>0</v>
      </c>
      <c r="FT121" s="11">
        <v>0</v>
      </c>
      <c r="FU121" s="11">
        <v>0</v>
      </c>
      <c r="FV121" s="11">
        <v>0</v>
      </c>
      <c r="FW121" s="11">
        <v>0</v>
      </c>
      <c r="FX121" s="11">
        <v>0</v>
      </c>
      <c r="FY121" s="11">
        <v>0</v>
      </c>
      <c r="FZ121" s="11">
        <v>67</v>
      </c>
      <c r="GA121" s="11">
        <v>0</v>
      </c>
      <c r="GB121" s="11">
        <v>0</v>
      </c>
      <c r="GC121" s="11">
        <v>0</v>
      </c>
      <c r="GD121" s="11">
        <v>0</v>
      </c>
      <c r="GE121" s="11">
        <v>0</v>
      </c>
      <c r="GF121" s="11">
        <v>0</v>
      </c>
      <c r="GG121" s="11">
        <v>0</v>
      </c>
      <c r="GH121" s="11">
        <v>0</v>
      </c>
      <c r="GI121" s="11">
        <v>0</v>
      </c>
      <c r="GJ121" s="11">
        <v>0</v>
      </c>
      <c r="GK121" s="11">
        <v>0</v>
      </c>
      <c r="GL121" s="11">
        <v>0</v>
      </c>
      <c r="GM121" s="11">
        <f t="shared" si="17"/>
        <v>67</v>
      </c>
      <c r="GP121" s="234" t="s">
        <v>65</v>
      </c>
      <c r="GQ121" s="11">
        <v>0</v>
      </c>
      <c r="GR121" s="11">
        <v>0</v>
      </c>
      <c r="GS121" s="11">
        <v>0</v>
      </c>
      <c r="GT121" s="11">
        <v>0</v>
      </c>
      <c r="GU121" s="11">
        <v>0</v>
      </c>
      <c r="GV121" s="11">
        <v>0</v>
      </c>
      <c r="GW121" s="11">
        <v>0</v>
      </c>
      <c r="GX121" s="11">
        <v>0</v>
      </c>
      <c r="GY121" s="11">
        <v>0</v>
      </c>
      <c r="GZ121" s="11">
        <v>0</v>
      </c>
      <c r="HA121" s="11">
        <v>0</v>
      </c>
      <c r="HB121" s="11">
        <v>0</v>
      </c>
      <c r="HC121" s="11">
        <v>0</v>
      </c>
      <c r="HD121" s="11">
        <v>0</v>
      </c>
      <c r="HE121" s="11">
        <v>0</v>
      </c>
      <c r="HF121" s="11">
        <v>0</v>
      </c>
      <c r="HG121" s="11">
        <v>0</v>
      </c>
      <c r="HH121" s="11">
        <v>0</v>
      </c>
      <c r="HI121" s="11">
        <v>0</v>
      </c>
      <c r="HJ121" s="11">
        <v>45</v>
      </c>
      <c r="HK121" s="11">
        <v>0</v>
      </c>
      <c r="HL121" s="11">
        <v>0</v>
      </c>
      <c r="HM121" s="11">
        <v>0</v>
      </c>
      <c r="HN121" s="11">
        <v>0</v>
      </c>
      <c r="HO121" s="11">
        <f t="shared" si="18"/>
        <v>45</v>
      </c>
      <c r="HQ121" s="234" t="s">
        <v>60</v>
      </c>
      <c r="HR121" s="11">
        <v>0</v>
      </c>
      <c r="HS121" s="11">
        <v>27</v>
      </c>
      <c r="HT121" s="11">
        <v>0</v>
      </c>
      <c r="HU121" s="11">
        <v>0</v>
      </c>
      <c r="HV121" s="11">
        <v>0</v>
      </c>
      <c r="HW121" s="11">
        <v>0</v>
      </c>
      <c r="HX121" s="11">
        <v>0</v>
      </c>
      <c r="HY121" s="11">
        <v>0</v>
      </c>
      <c r="HZ121" s="11">
        <v>38</v>
      </c>
      <c r="IA121" s="11">
        <v>0</v>
      </c>
      <c r="IB121" s="11">
        <v>0</v>
      </c>
      <c r="IC121" s="11">
        <v>0</v>
      </c>
      <c r="ID121" s="11">
        <v>0</v>
      </c>
      <c r="IE121" s="11">
        <v>0</v>
      </c>
      <c r="IF121" s="11">
        <v>0</v>
      </c>
      <c r="IG121" s="11">
        <v>0</v>
      </c>
      <c r="IH121" s="11">
        <v>0</v>
      </c>
      <c r="II121" s="11">
        <v>0</v>
      </c>
      <c r="IJ121" s="11">
        <v>0</v>
      </c>
      <c r="IK121" s="11">
        <v>0</v>
      </c>
      <c r="IL121" s="11">
        <v>0</v>
      </c>
      <c r="IM121" s="11">
        <v>0</v>
      </c>
      <c r="IN121" s="11">
        <v>0</v>
      </c>
      <c r="IO121" s="11">
        <v>0</v>
      </c>
      <c r="IP121" s="11">
        <v>0</v>
      </c>
      <c r="IQ121" s="11">
        <f t="shared" si="19"/>
        <v>65</v>
      </c>
      <c r="IV121" s="234" t="s">
        <v>60</v>
      </c>
      <c r="IW121" s="11">
        <v>3</v>
      </c>
      <c r="IX121" s="11">
        <v>286</v>
      </c>
      <c r="IY121" s="11">
        <v>7</v>
      </c>
      <c r="IZ121" s="11">
        <v>0</v>
      </c>
      <c r="JA121" s="11">
        <v>0</v>
      </c>
      <c r="JB121" s="11">
        <v>0</v>
      </c>
      <c r="JC121" s="11">
        <v>32</v>
      </c>
      <c r="JD121" s="11">
        <v>1</v>
      </c>
      <c r="JE121" s="11">
        <v>324</v>
      </c>
      <c r="JF121" s="11">
        <v>1</v>
      </c>
      <c r="JG121" s="11">
        <v>0</v>
      </c>
      <c r="JH121" s="11">
        <v>0</v>
      </c>
      <c r="JI121" s="11">
        <v>0</v>
      </c>
      <c r="JJ121" s="11">
        <v>0</v>
      </c>
      <c r="JK121" s="11">
        <v>0</v>
      </c>
      <c r="JL121" s="11">
        <v>0</v>
      </c>
      <c r="JM121" s="11">
        <v>0</v>
      </c>
      <c r="JN121" s="11">
        <v>0</v>
      </c>
      <c r="JO121" s="11">
        <v>0</v>
      </c>
      <c r="JP121" s="11">
        <v>0</v>
      </c>
      <c r="JQ121" s="11">
        <v>0</v>
      </c>
      <c r="JR121" s="11">
        <v>0</v>
      </c>
      <c r="JS121" s="11">
        <v>0</v>
      </c>
      <c r="JT121" s="11">
        <v>0</v>
      </c>
      <c r="JU121" s="11">
        <v>0</v>
      </c>
      <c r="JV121" s="11">
        <v>0</v>
      </c>
      <c r="JW121" s="11">
        <f t="shared" si="20"/>
        <v>654</v>
      </c>
    </row>
    <row r="122" spans="1:283" x14ac:dyDescent="0.25">
      <c r="A122" s="234" t="s">
        <v>52</v>
      </c>
      <c r="B122" s="11">
        <v>63</v>
      </c>
      <c r="C122" s="11">
        <v>2</v>
      </c>
      <c r="D122" s="11">
        <v>100</v>
      </c>
      <c r="E122" s="11">
        <v>0</v>
      </c>
      <c r="F122" s="11">
        <v>2</v>
      </c>
      <c r="G122" s="11">
        <v>24</v>
      </c>
      <c r="H122" s="11">
        <v>0</v>
      </c>
      <c r="I122" s="11">
        <v>3</v>
      </c>
      <c r="J122" s="11">
        <v>2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233">
        <f t="shared" si="12"/>
        <v>196</v>
      </c>
      <c r="AC122" s="234" t="s">
        <v>52</v>
      </c>
      <c r="AD122" s="11">
        <v>55</v>
      </c>
      <c r="AE122" s="11">
        <v>0</v>
      </c>
      <c r="AF122" s="11">
        <v>72</v>
      </c>
      <c r="AG122" s="11">
        <v>0</v>
      </c>
      <c r="AH122" s="11">
        <v>1</v>
      </c>
      <c r="AI122" s="11">
        <v>13</v>
      </c>
      <c r="AJ122" s="11">
        <v>0</v>
      </c>
      <c r="AK122" s="11">
        <v>6</v>
      </c>
      <c r="AL122" s="11">
        <v>0</v>
      </c>
      <c r="AM122" s="11">
        <v>0</v>
      </c>
      <c r="AN122" s="11">
        <v>0</v>
      </c>
      <c r="AO122" s="11">
        <v>0</v>
      </c>
      <c r="AP122" s="11">
        <v>0</v>
      </c>
      <c r="AQ122" s="11">
        <v>0</v>
      </c>
      <c r="AR122" s="11">
        <v>0</v>
      </c>
      <c r="AS122" s="11">
        <v>0</v>
      </c>
      <c r="AT122" s="11">
        <v>0</v>
      </c>
      <c r="AU122" s="11">
        <v>0</v>
      </c>
      <c r="AV122" s="11">
        <v>0</v>
      </c>
      <c r="AW122" s="11">
        <v>0</v>
      </c>
      <c r="AX122" s="11">
        <v>0</v>
      </c>
      <c r="AY122" s="11">
        <v>0</v>
      </c>
      <c r="AZ122" s="11">
        <v>0</v>
      </c>
      <c r="BA122" s="11">
        <v>0</v>
      </c>
      <c r="BB122" s="11">
        <v>0</v>
      </c>
      <c r="BC122" s="11">
        <v>147</v>
      </c>
      <c r="BE122" s="234" t="s">
        <v>52</v>
      </c>
      <c r="BF122" s="11">
        <v>77</v>
      </c>
      <c r="BG122" s="11">
        <v>0</v>
      </c>
      <c r="BH122" s="11">
        <v>65</v>
      </c>
      <c r="BI122" s="11">
        <v>0</v>
      </c>
      <c r="BJ122" s="11">
        <v>3</v>
      </c>
      <c r="BK122" s="11">
        <v>14</v>
      </c>
      <c r="BL122" s="11">
        <v>0</v>
      </c>
      <c r="BM122" s="11">
        <v>4</v>
      </c>
      <c r="BN122" s="11">
        <v>0</v>
      </c>
      <c r="BO122" s="11">
        <v>0</v>
      </c>
      <c r="BP122" s="11">
        <v>0</v>
      </c>
      <c r="BQ122" s="11">
        <v>0</v>
      </c>
      <c r="BR122" s="11">
        <v>0</v>
      </c>
      <c r="BS122" s="11">
        <v>0</v>
      </c>
      <c r="BT122" s="11">
        <v>0</v>
      </c>
      <c r="BU122" s="11">
        <v>0</v>
      </c>
      <c r="BV122" s="11">
        <v>0</v>
      </c>
      <c r="BW122" s="11">
        <v>0</v>
      </c>
      <c r="BX122" s="11">
        <v>0</v>
      </c>
      <c r="BY122" s="11">
        <v>0</v>
      </c>
      <c r="BZ122" s="11">
        <v>0</v>
      </c>
      <c r="CA122" s="11">
        <v>0</v>
      </c>
      <c r="CB122" s="11">
        <v>0</v>
      </c>
      <c r="CC122" s="11">
        <v>0</v>
      </c>
      <c r="CD122" s="11">
        <v>0</v>
      </c>
      <c r="CE122" s="11">
        <f t="shared" si="13"/>
        <v>163</v>
      </c>
      <c r="CG122" s="234" t="s">
        <v>40</v>
      </c>
      <c r="CH122" s="11">
        <v>21</v>
      </c>
      <c r="CI122" s="11">
        <v>14</v>
      </c>
      <c r="CJ122" s="11">
        <v>503</v>
      </c>
      <c r="CK122" s="11">
        <v>0</v>
      </c>
      <c r="CL122" s="11">
        <v>0</v>
      </c>
      <c r="CM122" s="11">
        <v>0</v>
      </c>
      <c r="CN122" s="11">
        <v>0</v>
      </c>
      <c r="CO122" s="11">
        <v>0</v>
      </c>
      <c r="CP122" s="11">
        <v>0</v>
      </c>
      <c r="CQ122" s="11">
        <v>0</v>
      </c>
      <c r="CR122" s="11">
        <v>0</v>
      </c>
      <c r="CS122" s="11">
        <v>0</v>
      </c>
      <c r="CT122" s="11">
        <v>0</v>
      </c>
      <c r="CU122" s="11">
        <v>0</v>
      </c>
      <c r="CV122" s="11">
        <v>0</v>
      </c>
      <c r="CW122" s="11">
        <v>0</v>
      </c>
      <c r="CX122" s="11">
        <v>0</v>
      </c>
      <c r="CY122" s="11">
        <v>0</v>
      </c>
      <c r="CZ122" s="11">
        <v>0</v>
      </c>
      <c r="DA122" s="11">
        <v>0</v>
      </c>
      <c r="DB122" s="11">
        <v>0</v>
      </c>
      <c r="DC122" s="11">
        <v>0</v>
      </c>
      <c r="DD122" s="11">
        <v>0</v>
      </c>
      <c r="DE122" s="11">
        <v>0</v>
      </c>
      <c r="DF122" s="11">
        <v>0</v>
      </c>
      <c r="DG122" s="11">
        <f t="shared" si="14"/>
        <v>538</v>
      </c>
      <c r="DI122" s="234" t="s">
        <v>15</v>
      </c>
      <c r="DJ122" s="11">
        <v>15</v>
      </c>
      <c r="DK122" s="11">
        <v>0</v>
      </c>
      <c r="DL122" s="11">
        <v>56</v>
      </c>
      <c r="DM122" s="11">
        <v>0</v>
      </c>
      <c r="DN122" s="11">
        <v>0</v>
      </c>
      <c r="DO122" s="11">
        <v>0</v>
      </c>
      <c r="DP122" s="11">
        <v>1</v>
      </c>
      <c r="DQ122" s="11">
        <v>0</v>
      </c>
      <c r="DR122" s="11">
        <v>0</v>
      </c>
      <c r="DS122" s="11">
        <v>0</v>
      </c>
      <c r="DT122" s="11">
        <v>0</v>
      </c>
      <c r="DU122" s="11">
        <v>0</v>
      </c>
      <c r="DV122" s="11">
        <v>7</v>
      </c>
      <c r="DW122" s="11">
        <v>0</v>
      </c>
      <c r="DX122" s="11">
        <v>0</v>
      </c>
      <c r="DY122" s="11">
        <v>0</v>
      </c>
      <c r="DZ122" s="11">
        <v>0</v>
      </c>
      <c r="EA122" s="11">
        <v>0</v>
      </c>
      <c r="EB122" s="11">
        <v>0</v>
      </c>
      <c r="EC122" s="11">
        <v>0</v>
      </c>
      <c r="ED122" s="11">
        <v>0</v>
      </c>
      <c r="EE122" s="11">
        <v>113</v>
      </c>
      <c r="EF122" s="11">
        <v>655</v>
      </c>
      <c r="EG122" s="11">
        <v>0</v>
      </c>
      <c r="EH122" s="11">
        <v>27</v>
      </c>
      <c r="EI122" s="11">
        <f t="shared" si="15"/>
        <v>874</v>
      </c>
      <c r="EK122" s="234" t="s">
        <v>51</v>
      </c>
      <c r="EL122" s="11">
        <v>12</v>
      </c>
      <c r="EM122" s="11">
        <v>1</v>
      </c>
      <c r="EN122" s="11">
        <v>8</v>
      </c>
      <c r="EO122" s="11">
        <v>0</v>
      </c>
      <c r="EP122" s="11">
        <v>0</v>
      </c>
      <c r="EQ122" s="11">
        <v>0</v>
      </c>
      <c r="ER122" s="11">
        <v>1</v>
      </c>
      <c r="ES122" s="11">
        <v>0</v>
      </c>
      <c r="ET122" s="11">
        <v>0</v>
      </c>
      <c r="EU122" s="11">
        <v>0</v>
      </c>
      <c r="EV122" s="11">
        <v>0</v>
      </c>
      <c r="EW122" s="11">
        <v>0</v>
      </c>
      <c r="EX122" s="11">
        <v>0</v>
      </c>
      <c r="EY122" s="11">
        <v>0</v>
      </c>
      <c r="EZ122" s="11">
        <v>0</v>
      </c>
      <c r="FA122" s="11">
        <v>0</v>
      </c>
      <c r="FB122" s="11">
        <v>0</v>
      </c>
      <c r="FC122" s="11">
        <v>0</v>
      </c>
      <c r="FD122" s="11">
        <v>0</v>
      </c>
      <c r="FE122" s="11">
        <v>0</v>
      </c>
      <c r="FF122" s="11">
        <v>0</v>
      </c>
      <c r="FG122" s="11">
        <v>7</v>
      </c>
      <c r="FH122" s="11">
        <v>0</v>
      </c>
      <c r="FI122" s="11">
        <v>0</v>
      </c>
      <c r="FJ122" s="11">
        <v>0</v>
      </c>
      <c r="FK122" s="11">
        <f t="shared" si="16"/>
        <v>29</v>
      </c>
      <c r="FM122" s="234" t="s">
        <v>56</v>
      </c>
      <c r="FN122" s="11">
        <v>22</v>
      </c>
      <c r="FO122" s="11">
        <v>0</v>
      </c>
      <c r="FP122" s="11">
        <v>17</v>
      </c>
      <c r="FQ122" s="11">
        <v>0</v>
      </c>
      <c r="FR122" s="11">
        <v>0</v>
      </c>
      <c r="FS122" s="11">
        <v>0</v>
      </c>
      <c r="FT122" s="11">
        <v>0</v>
      </c>
      <c r="FU122" s="11">
        <v>0</v>
      </c>
      <c r="FV122" s="11">
        <v>0</v>
      </c>
      <c r="FW122" s="11">
        <v>0</v>
      </c>
      <c r="FX122" s="11">
        <v>0</v>
      </c>
      <c r="FY122" s="11">
        <v>0</v>
      </c>
      <c r="FZ122" s="11">
        <v>0</v>
      </c>
      <c r="GA122" s="11">
        <v>0</v>
      </c>
      <c r="GB122" s="11">
        <v>0</v>
      </c>
      <c r="GC122" s="11">
        <v>0</v>
      </c>
      <c r="GD122" s="11">
        <v>0</v>
      </c>
      <c r="GE122" s="11">
        <v>0</v>
      </c>
      <c r="GF122" s="11">
        <v>0</v>
      </c>
      <c r="GG122" s="11">
        <v>0</v>
      </c>
      <c r="GH122" s="11">
        <v>0</v>
      </c>
      <c r="GI122" s="11">
        <v>0</v>
      </c>
      <c r="GJ122" s="11">
        <v>1</v>
      </c>
      <c r="GK122" s="11">
        <v>0</v>
      </c>
      <c r="GL122" s="11">
        <v>5</v>
      </c>
      <c r="GM122" s="11">
        <f t="shared" si="17"/>
        <v>45</v>
      </c>
      <c r="GP122" s="234" t="s">
        <v>51</v>
      </c>
      <c r="GQ122" s="11">
        <v>3</v>
      </c>
      <c r="GR122" s="11">
        <v>0</v>
      </c>
      <c r="GS122" s="11">
        <v>14</v>
      </c>
      <c r="GT122" s="11">
        <v>0</v>
      </c>
      <c r="GU122" s="11">
        <v>0</v>
      </c>
      <c r="GV122" s="11">
        <v>0</v>
      </c>
      <c r="GW122" s="11">
        <v>0</v>
      </c>
      <c r="GX122" s="11">
        <v>1</v>
      </c>
      <c r="GY122" s="11">
        <v>0</v>
      </c>
      <c r="GZ122" s="11">
        <v>0</v>
      </c>
      <c r="HA122" s="11">
        <v>0</v>
      </c>
      <c r="HB122" s="11">
        <v>0</v>
      </c>
      <c r="HC122" s="11">
        <v>0</v>
      </c>
      <c r="HD122" s="11">
        <v>0</v>
      </c>
      <c r="HE122" s="11">
        <v>0</v>
      </c>
      <c r="HF122" s="11">
        <v>0</v>
      </c>
      <c r="HG122" s="11">
        <v>0</v>
      </c>
      <c r="HH122" s="11">
        <v>0</v>
      </c>
      <c r="HI122" s="11">
        <v>0</v>
      </c>
      <c r="HJ122" s="11">
        <v>0</v>
      </c>
      <c r="HK122" s="11">
        <v>0</v>
      </c>
      <c r="HL122" s="11">
        <v>3</v>
      </c>
      <c r="HM122" s="11">
        <v>0</v>
      </c>
      <c r="HN122" s="11">
        <v>0</v>
      </c>
      <c r="HO122" s="11">
        <f t="shared" si="18"/>
        <v>21</v>
      </c>
      <c r="HQ122" s="234" t="s">
        <v>20</v>
      </c>
      <c r="HR122" s="11">
        <v>1051</v>
      </c>
      <c r="HS122" s="11">
        <v>2</v>
      </c>
      <c r="HT122" s="11">
        <v>1257</v>
      </c>
      <c r="HU122" s="11">
        <v>0</v>
      </c>
      <c r="HV122" s="11">
        <v>0</v>
      </c>
      <c r="HW122" s="11">
        <v>0</v>
      </c>
      <c r="HX122" s="11">
        <v>0</v>
      </c>
      <c r="HY122" s="11">
        <v>0</v>
      </c>
      <c r="HZ122" s="11">
        <v>0</v>
      </c>
      <c r="IA122" s="11">
        <v>0</v>
      </c>
      <c r="IB122" s="11">
        <v>0</v>
      </c>
      <c r="IC122" s="11">
        <v>0</v>
      </c>
      <c r="ID122" s="11">
        <v>0</v>
      </c>
      <c r="IE122" s="11">
        <v>0</v>
      </c>
      <c r="IF122" s="11">
        <v>0</v>
      </c>
      <c r="IG122" s="11">
        <v>0</v>
      </c>
      <c r="IH122" s="11">
        <v>0</v>
      </c>
      <c r="II122" s="11">
        <v>0</v>
      </c>
      <c r="IJ122" s="11">
        <v>0</v>
      </c>
      <c r="IK122" s="11">
        <v>1</v>
      </c>
      <c r="IL122" s="11">
        <v>0</v>
      </c>
      <c r="IM122" s="11">
        <v>0</v>
      </c>
      <c r="IN122" s="11">
        <v>0</v>
      </c>
      <c r="IO122" s="11">
        <v>0</v>
      </c>
      <c r="IP122" s="11">
        <v>0</v>
      </c>
      <c r="IQ122" s="11">
        <f t="shared" si="19"/>
        <v>2311</v>
      </c>
      <c r="IV122" s="234" t="s">
        <v>20</v>
      </c>
      <c r="IW122" s="11">
        <v>10882</v>
      </c>
      <c r="IX122" s="11">
        <v>11</v>
      </c>
      <c r="IY122" s="11">
        <v>16048</v>
      </c>
      <c r="IZ122" s="11">
        <v>1</v>
      </c>
      <c r="JA122" s="11">
        <v>0</v>
      </c>
      <c r="JB122" s="11">
        <v>0</v>
      </c>
      <c r="JC122" s="11">
        <v>16</v>
      </c>
      <c r="JD122" s="11">
        <v>0</v>
      </c>
      <c r="JE122" s="11">
        <v>0</v>
      </c>
      <c r="JF122" s="11">
        <v>0</v>
      </c>
      <c r="JG122" s="11">
        <v>0</v>
      </c>
      <c r="JH122" s="11">
        <v>0</v>
      </c>
      <c r="JI122" s="11">
        <v>0</v>
      </c>
      <c r="JJ122" s="11">
        <v>0</v>
      </c>
      <c r="JK122" s="11">
        <v>0</v>
      </c>
      <c r="JL122" s="11">
        <v>0</v>
      </c>
      <c r="JM122" s="11">
        <v>0</v>
      </c>
      <c r="JN122" s="11">
        <v>0</v>
      </c>
      <c r="JO122" s="11">
        <v>0</v>
      </c>
      <c r="JP122" s="11">
        <v>0</v>
      </c>
      <c r="JQ122" s="11">
        <v>8</v>
      </c>
      <c r="JR122" s="11">
        <v>0</v>
      </c>
      <c r="JS122" s="11">
        <v>0</v>
      </c>
      <c r="JT122" s="11">
        <v>39</v>
      </c>
      <c r="JU122" s="11">
        <v>0</v>
      </c>
      <c r="JV122" s="11">
        <v>86</v>
      </c>
      <c r="JW122" s="11">
        <f t="shared" si="20"/>
        <v>27091</v>
      </c>
    </row>
    <row r="123" spans="1:283" x14ac:dyDescent="0.25">
      <c r="A123" s="234" t="s">
        <v>54</v>
      </c>
      <c r="B123" s="11">
        <v>20</v>
      </c>
      <c r="C123" s="11">
        <v>1</v>
      </c>
      <c r="D123" s="11">
        <v>93</v>
      </c>
      <c r="E123" s="11">
        <v>0</v>
      </c>
      <c r="F123" s="11">
        <v>3</v>
      </c>
      <c r="G123" s="11">
        <v>16</v>
      </c>
      <c r="H123" s="11">
        <v>6</v>
      </c>
      <c r="I123" s="11">
        <v>6</v>
      </c>
      <c r="J123" s="11">
        <v>4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233">
        <f t="shared" si="12"/>
        <v>149</v>
      </c>
      <c r="AC123" s="234" t="s">
        <v>54</v>
      </c>
      <c r="AD123" s="11">
        <v>11</v>
      </c>
      <c r="AE123" s="11">
        <v>2</v>
      </c>
      <c r="AF123" s="11">
        <v>97</v>
      </c>
      <c r="AG123" s="11">
        <v>0</v>
      </c>
      <c r="AH123" s="11">
        <v>3</v>
      </c>
      <c r="AI123" s="11">
        <v>15</v>
      </c>
      <c r="AJ123" s="11">
        <v>10</v>
      </c>
      <c r="AK123" s="11">
        <v>3</v>
      </c>
      <c r="AL123" s="11">
        <v>9</v>
      </c>
      <c r="AM123" s="11">
        <v>0</v>
      </c>
      <c r="AN123" s="11">
        <v>0</v>
      </c>
      <c r="AO123" s="11">
        <v>0</v>
      </c>
      <c r="AP123" s="11">
        <v>0</v>
      </c>
      <c r="AQ123" s="11">
        <v>0</v>
      </c>
      <c r="AR123" s="11">
        <v>0</v>
      </c>
      <c r="AS123" s="11">
        <v>0</v>
      </c>
      <c r="AT123" s="11">
        <v>0</v>
      </c>
      <c r="AU123" s="11">
        <v>0</v>
      </c>
      <c r="AV123" s="11">
        <v>0</v>
      </c>
      <c r="AW123" s="11">
        <v>0</v>
      </c>
      <c r="AX123" s="11">
        <v>0</v>
      </c>
      <c r="AY123" s="11">
        <v>0</v>
      </c>
      <c r="AZ123" s="11">
        <v>0</v>
      </c>
      <c r="BA123" s="11">
        <v>0</v>
      </c>
      <c r="BB123" s="11">
        <v>0</v>
      </c>
      <c r="BC123" s="11">
        <v>150</v>
      </c>
      <c r="BE123" s="234" t="s">
        <v>54</v>
      </c>
      <c r="BF123" s="11">
        <v>23</v>
      </c>
      <c r="BG123" s="11">
        <v>3</v>
      </c>
      <c r="BH123" s="11">
        <v>104</v>
      </c>
      <c r="BI123" s="11">
        <v>0</v>
      </c>
      <c r="BJ123" s="11">
        <v>6</v>
      </c>
      <c r="BK123" s="11">
        <v>22</v>
      </c>
      <c r="BL123" s="11">
        <v>10</v>
      </c>
      <c r="BM123" s="11">
        <v>7</v>
      </c>
      <c r="BN123" s="11">
        <v>25</v>
      </c>
      <c r="BO123" s="11">
        <v>0</v>
      </c>
      <c r="BP123" s="11">
        <v>0</v>
      </c>
      <c r="BQ123" s="11">
        <v>0</v>
      </c>
      <c r="BR123" s="11">
        <v>0</v>
      </c>
      <c r="BS123" s="11">
        <v>0</v>
      </c>
      <c r="BT123" s="11">
        <v>0</v>
      </c>
      <c r="BU123" s="11">
        <v>0</v>
      </c>
      <c r="BV123" s="11">
        <v>0</v>
      </c>
      <c r="BW123" s="11">
        <v>0</v>
      </c>
      <c r="BX123" s="11">
        <v>0</v>
      </c>
      <c r="BY123" s="11">
        <v>0</v>
      </c>
      <c r="BZ123" s="11">
        <v>0</v>
      </c>
      <c r="CA123" s="11">
        <v>0</v>
      </c>
      <c r="CB123" s="11">
        <v>0</v>
      </c>
      <c r="CC123" s="11">
        <v>0</v>
      </c>
      <c r="CD123" s="11">
        <v>0</v>
      </c>
      <c r="CE123" s="11">
        <f t="shared" si="13"/>
        <v>200</v>
      </c>
      <c r="CG123" s="234" t="s">
        <v>52</v>
      </c>
      <c r="CH123" s="11">
        <v>66</v>
      </c>
      <c r="CI123" s="11">
        <v>2</v>
      </c>
      <c r="CJ123" s="11">
        <v>48</v>
      </c>
      <c r="CK123" s="11">
        <v>0</v>
      </c>
      <c r="CL123" s="11">
        <v>5</v>
      </c>
      <c r="CM123" s="11">
        <v>26</v>
      </c>
      <c r="CN123" s="11">
        <v>3</v>
      </c>
      <c r="CO123" s="11">
        <v>5</v>
      </c>
      <c r="CP123" s="11">
        <v>1</v>
      </c>
      <c r="CQ123" s="11">
        <v>0</v>
      </c>
      <c r="CR123" s="11">
        <v>0</v>
      </c>
      <c r="CS123" s="11">
        <v>0</v>
      </c>
      <c r="CT123" s="11">
        <v>0</v>
      </c>
      <c r="CU123" s="11">
        <v>0</v>
      </c>
      <c r="CV123" s="11">
        <v>0</v>
      </c>
      <c r="CW123" s="11">
        <v>0</v>
      </c>
      <c r="CX123" s="11">
        <v>0</v>
      </c>
      <c r="CY123" s="11">
        <v>0</v>
      </c>
      <c r="CZ123" s="11">
        <v>0</v>
      </c>
      <c r="DA123" s="11">
        <v>0</v>
      </c>
      <c r="DB123" s="11">
        <v>0</v>
      </c>
      <c r="DC123" s="11">
        <v>0</v>
      </c>
      <c r="DD123" s="11">
        <v>0</v>
      </c>
      <c r="DE123" s="11">
        <v>0</v>
      </c>
      <c r="DF123" s="11">
        <v>0</v>
      </c>
      <c r="DG123" s="11">
        <f t="shared" si="14"/>
        <v>156</v>
      </c>
      <c r="DI123" s="234" t="s">
        <v>40</v>
      </c>
      <c r="DJ123" s="11">
        <v>19</v>
      </c>
      <c r="DK123" s="11">
        <v>3</v>
      </c>
      <c r="DL123" s="11">
        <v>462</v>
      </c>
      <c r="DM123" s="11">
        <v>0</v>
      </c>
      <c r="DN123" s="11">
        <v>0</v>
      </c>
      <c r="DO123" s="11">
        <v>0</v>
      </c>
      <c r="DP123" s="11">
        <v>1</v>
      </c>
      <c r="DQ123" s="11">
        <v>1</v>
      </c>
      <c r="DR123" s="11">
        <v>0</v>
      </c>
      <c r="DS123" s="11">
        <v>0</v>
      </c>
      <c r="DT123" s="11">
        <v>0</v>
      </c>
      <c r="DU123" s="11">
        <v>0</v>
      </c>
      <c r="DV123" s="11">
        <v>0</v>
      </c>
      <c r="DW123" s="11">
        <v>0</v>
      </c>
      <c r="DX123" s="11">
        <v>0</v>
      </c>
      <c r="DY123" s="11">
        <v>1</v>
      </c>
      <c r="DZ123" s="11">
        <v>0</v>
      </c>
      <c r="EA123" s="11">
        <v>0</v>
      </c>
      <c r="EB123" s="11">
        <v>0</v>
      </c>
      <c r="EC123" s="11">
        <v>0</v>
      </c>
      <c r="ED123" s="11">
        <v>0</v>
      </c>
      <c r="EE123" s="11">
        <v>0</v>
      </c>
      <c r="EF123" s="11">
        <v>0</v>
      </c>
      <c r="EG123" s="11">
        <v>0</v>
      </c>
      <c r="EH123" s="11">
        <v>0</v>
      </c>
      <c r="EI123" s="11">
        <f t="shared" si="15"/>
        <v>487</v>
      </c>
      <c r="EK123" s="234" t="s">
        <v>44</v>
      </c>
      <c r="EL123" s="11">
        <v>0</v>
      </c>
      <c r="EM123" s="11">
        <v>6</v>
      </c>
      <c r="EN123" s="11">
        <v>22</v>
      </c>
      <c r="EO123" s="11">
        <v>0</v>
      </c>
      <c r="EP123" s="11">
        <v>0</v>
      </c>
      <c r="EQ123" s="11">
        <v>0</v>
      </c>
      <c r="ER123" s="11">
        <v>0</v>
      </c>
      <c r="ES123" s="11">
        <v>0</v>
      </c>
      <c r="ET123" s="11">
        <v>0</v>
      </c>
      <c r="EU123" s="11">
        <v>0</v>
      </c>
      <c r="EV123" s="11">
        <v>0</v>
      </c>
      <c r="EW123" s="11">
        <v>0</v>
      </c>
      <c r="EX123" s="11">
        <v>0</v>
      </c>
      <c r="EY123" s="11">
        <v>0</v>
      </c>
      <c r="EZ123" s="11">
        <v>0</v>
      </c>
      <c r="FA123" s="11">
        <v>0</v>
      </c>
      <c r="FB123" s="11">
        <v>0</v>
      </c>
      <c r="FC123" s="11">
        <v>0</v>
      </c>
      <c r="FD123" s="11">
        <v>0</v>
      </c>
      <c r="FE123" s="11">
        <v>0</v>
      </c>
      <c r="FF123" s="11">
        <v>0</v>
      </c>
      <c r="FG123" s="11">
        <v>0</v>
      </c>
      <c r="FH123" s="11">
        <v>0</v>
      </c>
      <c r="FI123" s="11">
        <v>0</v>
      </c>
      <c r="FJ123" s="11">
        <v>0</v>
      </c>
      <c r="FK123" s="11">
        <f t="shared" si="16"/>
        <v>28</v>
      </c>
      <c r="FM123" s="234" t="s">
        <v>51</v>
      </c>
      <c r="FN123" s="11">
        <v>16</v>
      </c>
      <c r="FO123" s="11">
        <v>0</v>
      </c>
      <c r="FP123" s="11">
        <v>13</v>
      </c>
      <c r="FQ123" s="11">
        <v>0</v>
      </c>
      <c r="FR123" s="11">
        <v>0</v>
      </c>
      <c r="FS123" s="11">
        <v>0</v>
      </c>
      <c r="FT123" s="11">
        <v>0</v>
      </c>
      <c r="FU123" s="11">
        <v>0</v>
      </c>
      <c r="FV123" s="11">
        <v>0</v>
      </c>
      <c r="FW123" s="11">
        <v>0</v>
      </c>
      <c r="FX123" s="11">
        <v>0</v>
      </c>
      <c r="FY123" s="11">
        <v>0</v>
      </c>
      <c r="FZ123" s="11">
        <v>0</v>
      </c>
      <c r="GA123" s="11">
        <v>0</v>
      </c>
      <c r="GB123" s="11">
        <v>0</v>
      </c>
      <c r="GC123" s="11">
        <v>0</v>
      </c>
      <c r="GD123" s="11">
        <v>0</v>
      </c>
      <c r="GE123" s="11">
        <v>0</v>
      </c>
      <c r="GF123" s="11">
        <v>0</v>
      </c>
      <c r="GG123" s="11">
        <v>0</v>
      </c>
      <c r="GH123" s="11">
        <v>0</v>
      </c>
      <c r="GI123" s="11">
        <v>0</v>
      </c>
      <c r="GJ123" s="11">
        <v>2</v>
      </c>
      <c r="GK123" s="11">
        <v>0</v>
      </c>
      <c r="GL123" s="11">
        <v>0</v>
      </c>
      <c r="GM123" s="11">
        <f t="shared" si="17"/>
        <v>31</v>
      </c>
      <c r="GP123" s="234" t="s">
        <v>55</v>
      </c>
      <c r="GQ123" s="11">
        <v>0</v>
      </c>
      <c r="GR123" s="11">
        <v>0</v>
      </c>
      <c r="GS123" s="11">
        <v>3</v>
      </c>
      <c r="GT123" s="11">
        <v>0</v>
      </c>
      <c r="GU123" s="11">
        <v>1</v>
      </c>
      <c r="GV123" s="11">
        <v>0</v>
      </c>
      <c r="GW123" s="11">
        <v>0</v>
      </c>
      <c r="GX123" s="11">
        <v>0</v>
      </c>
      <c r="GY123" s="11">
        <v>9</v>
      </c>
      <c r="GZ123" s="11">
        <v>0</v>
      </c>
      <c r="HA123" s="11">
        <v>0</v>
      </c>
      <c r="HB123" s="11">
        <v>0</v>
      </c>
      <c r="HC123" s="11">
        <v>0</v>
      </c>
      <c r="HD123" s="11">
        <v>0</v>
      </c>
      <c r="HE123" s="11">
        <v>0</v>
      </c>
      <c r="HF123" s="11">
        <v>0</v>
      </c>
      <c r="HG123" s="11">
        <v>0</v>
      </c>
      <c r="HH123" s="11">
        <v>0</v>
      </c>
      <c r="HI123" s="11">
        <v>0</v>
      </c>
      <c r="HJ123" s="11">
        <v>0</v>
      </c>
      <c r="HK123" s="11">
        <v>0</v>
      </c>
      <c r="HL123" s="11">
        <v>0</v>
      </c>
      <c r="HM123" s="11">
        <v>0</v>
      </c>
      <c r="HN123" s="11">
        <v>0</v>
      </c>
      <c r="HO123" s="11">
        <f t="shared" si="18"/>
        <v>13</v>
      </c>
      <c r="HQ123" s="234" t="s">
        <v>15</v>
      </c>
      <c r="HR123" s="11">
        <v>33</v>
      </c>
      <c r="HS123" s="11">
        <v>0</v>
      </c>
      <c r="HT123" s="11">
        <v>621</v>
      </c>
      <c r="HU123" s="11">
        <v>0</v>
      </c>
      <c r="HV123" s="11">
        <v>0</v>
      </c>
      <c r="HW123" s="11">
        <v>0</v>
      </c>
      <c r="HX123" s="11">
        <v>1</v>
      </c>
      <c r="HY123" s="11">
        <v>0</v>
      </c>
      <c r="HZ123" s="11">
        <v>0</v>
      </c>
      <c r="IA123" s="11">
        <v>0</v>
      </c>
      <c r="IB123" s="11">
        <v>0</v>
      </c>
      <c r="IC123" s="11">
        <v>0</v>
      </c>
      <c r="ID123" s="11">
        <v>1</v>
      </c>
      <c r="IE123" s="11">
        <v>54</v>
      </c>
      <c r="IF123" s="11">
        <v>0</v>
      </c>
      <c r="IG123" s="11">
        <v>0</v>
      </c>
      <c r="IH123" s="11">
        <v>0</v>
      </c>
      <c r="II123" s="11">
        <v>0</v>
      </c>
      <c r="IJ123" s="11">
        <v>0</v>
      </c>
      <c r="IK123" s="11">
        <v>0</v>
      </c>
      <c r="IL123" s="11">
        <v>0</v>
      </c>
      <c r="IM123" s="11">
        <v>0</v>
      </c>
      <c r="IN123" s="11">
        <v>332</v>
      </c>
      <c r="IO123" s="11">
        <v>1265</v>
      </c>
      <c r="IP123" s="11">
        <v>158</v>
      </c>
      <c r="IQ123" s="11">
        <f t="shared" si="19"/>
        <v>2465</v>
      </c>
      <c r="IV123" s="234" t="s">
        <v>15</v>
      </c>
      <c r="IW123" s="11">
        <v>197</v>
      </c>
      <c r="IX123" s="11">
        <v>0</v>
      </c>
      <c r="IY123" s="11">
        <v>2605</v>
      </c>
      <c r="IZ123" s="11">
        <v>0</v>
      </c>
      <c r="JA123" s="11">
        <v>0</v>
      </c>
      <c r="JB123" s="11">
        <v>0</v>
      </c>
      <c r="JC123" s="11">
        <v>4</v>
      </c>
      <c r="JD123" s="11">
        <v>0</v>
      </c>
      <c r="JE123" s="11">
        <v>0</v>
      </c>
      <c r="JF123" s="11">
        <v>0</v>
      </c>
      <c r="JG123" s="11">
        <v>2</v>
      </c>
      <c r="JH123" s="11">
        <v>0</v>
      </c>
      <c r="JI123" s="11">
        <v>0</v>
      </c>
      <c r="JJ123" s="11">
        <v>1</v>
      </c>
      <c r="JK123" s="11">
        <v>205</v>
      </c>
      <c r="JL123" s="11">
        <v>0</v>
      </c>
      <c r="JM123" s="11">
        <v>0</v>
      </c>
      <c r="JN123" s="11">
        <v>0</v>
      </c>
      <c r="JO123" s="11">
        <v>0</v>
      </c>
      <c r="JP123" s="11">
        <v>0</v>
      </c>
      <c r="JQ123" s="11">
        <v>0</v>
      </c>
      <c r="JR123" s="11">
        <v>0</v>
      </c>
      <c r="JS123" s="11">
        <v>0</v>
      </c>
      <c r="JT123" s="11">
        <v>2143</v>
      </c>
      <c r="JU123" s="11">
        <v>11986</v>
      </c>
      <c r="JV123" s="11">
        <v>638</v>
      </c>
      <c r="JW123" s="11">
        <f t="shared" si="20"/>
        <v>17781</v>
      </c>
    </row>
    <row r="124" spans="1:283" x14ac:dyDescent="0.25">
      <c r="A124" s="234" t="s">
        <v>6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2</v>
      </c>
      <c r="N124" s="11">
        <v>0</v>
      </c>
      <c r="O124" s="11">
        <v>0</v>
      </c>
      <c r="P124" s="11">
        <v>8958</v>
      </c>
      <c r="Q124" s="11">
        <v>19</v>
      </c>
      <c r="R124" s="11">
        <v>0</v>
      </c>
      <c r="S124" s="11">
        <v>3589</v>
      </c>
      <c r="T124" s="11">
        <v>1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233">
        <f t="shared" si="12"/>
        <v>12569</v>
      </c>
      <c r="AC124" s="234" t="s">
        <v>6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>
        <v>1</v>
      </c>
      <c r="AO124" s="11">
        <v>0</v>
      </c>
      <c r="AP124" s="11">
        <v>0</v>
      </c>
      <c r="AQ124" s="11">
        <v>0</v>
      </c>
      <c r="AR124" s="11">
        <v>0</v>
      </c>
      <c r="AS124" s="11">
        <v>10135</v>
      </c>
      <c r="AT124" s="11">
        <v>0</v>
      </c>
      <c r="AU124" s="11">
        <v>0</v>
      </c>
      <c r="AV124" s="11">
        <v>2982</v>
      </c>
      <c r="AW124" s="11">
        <v>0</v>
      </c>
      <c r="AX124" s="11">
        <v>0</v>
      </c>
      <c r="AY124" s="11">
        <v>0</v>
      </c>
      <c r="AZ124" s="11">
        <v>0</v>
      </c>
      <c r="BA124" s="11">
        <v>0</v>
      </c>
      <c r="BB124" s="11">
        <v>0</v>
      </c>
      <c r="BC124" s="11">
        <v>13118</v>
      </c>
      <c r="BE124" s="234" t="s">
        <v>6</v>
      </c>
      <c r="BF124" s="11">
        <v>0</v>
      </c>
      <c r="BG124" s="11">
        <v>0</v>
      </c>
      <c r="BH124" s="11">
        <v>0</v>
      </c>
      <c r="BI124" s="11">
        <v>0</v>
      </c>
      <c r="BJ124" s="11">
        <v>0</v>
      </c>
      <c r="BK124" s="11">
        <v>0</v>
      </c>
      <c r="BL124" s="11">
        <v>0</v>
      </c>
      <c r="BM124" s="11">
        <v>0</v>
      </c>
      <c r="BN124" s="11">
        <v>0</v>
      </c>
      <c r="BO124" s="11">
        <v>0</v>
      </c>
      <c r="BP124" s="11">
        <v>0</v>
      </c>
      <c r="BQ124" s="11">
        <v>0</v>
      </c>
      <c r="BR124" s="11">
        <v>0</v>
      </c>
      <c r="BS124" s="11">
        <v>1</v>
      </c>
      <c r="BT124" s="11">
        <v>0</v>
      </c>
      <c r="BU124" s="11">
        <v>9684</v>
      </c>
      <c r="BV124" s="11">
        <v>0</v>
      </c>
      <c r="BW124" s="11">
        <v>0</v>
      </c>
      <c r="BX124" s="11">
        <v>2590</v>
      </c>
      <c r="BY124" s="11">
        <v>0</v>
      </c>
      <c r="BZ124" s="11">
        <v>0</v>
      </c>
      <c r="CA124" s="11">
        <v>0</v>
      </c>
      <c r="CB124" s="11">
        <v>0</v>
      </c>
      <c r="CC124" s="11">
        <v>0</v>
      </c>
      <c r="CD124" s="11">
        <v>0</v>
      </c>
      <c r="CE124" s="11">
        <f t="shared" si="13"/>
        <v>12275</v>
      </c>
      <c r="CG124" s="234" t="s">
        <v>54</v>
      </c>
      <c r="CH124" s="11">
        <v>17</v>
      </c>
      <c r="CI124" s="11">
        <v>2</v>
      </c>
      <c r="CJ124" s="11">
        <v>101</v>
      </c>
      <c r="CK124" s="11">
        <v>1</v>
      </c>
      <c r="CL124" s="11">
        <v>12</v>
      </c>
      <c r="CM124" s="11">
        <v>34</v>
      </c>
      <c r="CN124" s="11">
        <v>8</v>
      </c>
      <c r="CO124" s="11">
        <v>10</v>
      </c>
      <c r="CP124" s="11">
        <v>14</v>
      </c>
      <c r="CQ124" s="11">
        <v>0</v>
      </c>
      <c r="CR124" s="11">
        <v>0</v>
      </c>
      <c r="CS124" s="11">
        <v>0</v>
      </c>
      <c r="CT124" s="11">
        <v>0</v>
      </c>
      <c r="CU124" s="11">
        <v>0</v>
      </c>
      <c r="CV124" s="11">
        <v>0</v>
      </c>
      <c r="CW124" s="11">
        <v>0</v>
      </c>
      <c r="CX124" s="11">
        <v>0</v>
      </c>
      <c r="CY124" s="11">
        <v>0</v>
      </c>
      <c r="CZ124" s="11">
        <v>0</v>
      </c>
      <c r="DA124" s="11">
        <v>0</v>
      </c>
      <c r="DB124" s="11">
        <v>0</v>
      </c>
      <c r="DC124" s="11">
        <v>0</v>
      </c>
      <c r="DD124" s="11">
        <v>0</v>
      </c>
      <c r="DE124" s="11">
        <v>0</v>
      </c>
      <c r="DF124" s="11">
        <v>0</v>
      </c>
      <c r="DG124" s="11">
        <f t="shared" si="14"/>
        <v>199</v>
      </c>
      <c r="DI124" s="234" t="s">
        <v>52</v>
      </c>
      <c r="DJ124" s="11">
        <v>55</v>
      </c>
      <c r="DK124" s="11">
        <v>2</v>
      </c>
      <c r="DL124" s="11">
        <v>91</v>
      </c>
      <c r="DM124" s="11">
        <v>0</v>
      </c>
      <c r="DN124" s="11">
        <v>0</v>
      </c>
      <c r="DO124" s="11">
        <v>23</v>
      </c>
      <c r="DP124" s="11">
        <v>3</v>
      </c>
      <c r="DQ124" s="11">
        <v>3</v>
      </c>
      <c r="DR124" s="11">
        <v>0</v>
      </c>
      <c r="DS124" s="11">
        <v>0</v>
      </c>
      <c r="DT124" s="11">
        <v>0</v>
      </c>
      <c r="DU124" s="11">
        <v>0</v>
      </c>
      <c r="DV124" s="11">
        <v>0</v>
      </c>
      <c r="DW124" s="11">
        <v>0</v>
      </c>
      <c r="DX124" s="11">
        <v>0</v>
      </c>
      <c r="DY124" s="11">
        <v>0</v>
      </c>
      <c r="DZ124" s="11">
        <v>0</v>
      </c>
      <c r="EA124" s="11">
        <v>0</v>
      </c>
      <c r="EB124" s="11">
        <v>0</v>
      </c>
      <c r="EC124" s="11">
        <v>0</v>
      </c>
      <c r="ED124" s="11">
        <v>0</v>
      </c>
      <c r="EE124" s="11">
        <v>0</v>
      </c>
      <c r="EF124" s="11">
        <v>0</v>
      </c>
      <c r="EG124" s="11">
        <v>0</v>
      </c>
      <c r="EH124" s="11">
        <v>0</v>
      </c>
      <c r="EI124" s="11">
        <f t="shared" si="15"/>
        <v>177</v>
      </c>
      <c r="EK124" s="234" t="s">
        <v>55</v>
      </c>
      <c r="EL124" s="11">
        <v>0</v>
      </c>
      <c r="EM124" s="11">
        <v>0</v>
      </c>
      <c r="EN124" s="11">
        <v>1</v>
      </c>
      <c r="EO124" s="11">
        <v>0</v>
      </c>
      <c r="EP124" s="11">
        <v>2</v>
      </c>
      <c r="EQ124" s="11">
        <v>4</v>
      </c>
      <c r="ER124" s="11">
        <v>0</v>
      </c>
      <c r="ES124" s="11">
        <v>0</v>
      </c>
      <c r="ET124" s="11">
        <v>11</v>
      </c>
      <c r="EU124" s="11">
        <v>0</v>
      </c>
      <c r="EV124" s="11">
        <v>0</v>
      </c>
      <c r="EW124" s="11">
        <v>0</v>
      </c>
      <c r="EX124" s="11">
        <v>0</v>
      </c>
      <c r="EY124" s="11">
        <v>0</v>
      </c>
      <c r="EZ124" s="11">
        <v>0</v>
      </c>
      <c r="FA124" s="11">
        <v>0</v>
      </c>
      <c r="FB124" s="11">
        <v>0</v>
      </c>
      <c r="FC124" s="11">
        <v>0</v>
      </c>
      <c r="FD124" s="11">
        <v>0</v>
      </c>
      <c r="FE124" s="11">
        <v>0</v>
      </c>
      <c r="FF124" s="11">
        <v>0</v>
      </c>
      <c r="FG124" s="11">
        <v>0</v>
      </c>
      <c r="FH124" s="11">
        <v>0</v>
      </c>
      <c r="FI124" s="11">
        <v>0</v>
      </c>
      <c r="FJ124" s="11">
        <v>0</v>
      </c>
      <c r="FK124" s="11">
        <f t="shared" si="16"/>
        <v>18</v>
      </c>
      <c r="FM124" s="234" t="s">
        <v>55</v>
      </c>
      <c r="FN124" s="11">
        <v>0</v>
      </c>
      <c r="FO124" s="11">
        <v>0</v>
      </c>
      <c r="FP124" s="11">
        <v>2</v>
      </c>
      <c r="FQ124" s="11">
        <v>0</v>
      </c>
      <c r="FR124" s="11">
        <v>7</v>
      </c>
      <c r="FS124" s="11">
        <v>0</v>
      </c>
      <c r="FT124" s="11">
        <v>0</v>
      </c>
      <c r="FU124" s="11">
        <v>1</v>
      </c>
      <c r="FV124" s="11">
        <v>12</v>
      </c>
      <c r="FW124" s="11">
        <v>0</v>
      </c>
      <c r="FX124" s="11">
        <v>0</v>
      </c>
      <c r="FY124" s="11">
        <v>0</v>
      </c>
      <c r="FZ124" s="11">
        <v>0</v>
      </c>
      <c r="GA124" s="11">
        <v>0</v>
      </c>
      <c r="GB124" s="11">
        <v>0</v>
      </c>
      <c r="GC124" s="11">
        <v>0</v>
      </c>
      <c r="GD124" s="11">
        <v>0</v>
      </c>
      <c r="GE124" s="11">
        <v>0</v>
      </c>
      <c r="GF124" s="11">
        <v>0</v>
      </c>
      <c r="GG124" s="11">
        <v>0</v>
      </c>
      <c r="GH124" s="11">
        <v>0</v>
      </c>
      <c r="GI124" s="11">
        <v>0</v>
      </c>
      <c r="GJ124" s="11">
        <v>0</v>
      </c>
      <c r="GK124" s="11">
        <v>0</v>
      </c>
      <c r="GL124" s="11">
        <v>0</v>
      </c>
      <c r="GM124" s="11">
        <f t="shared" si="17"/>
        <v>22</v>
      </c>
      <c r="GP124" s="234" t="s">
        <v>27</v>
      </c>
      <c r="GQ124" s="11">
        <v>5</v>
      </c>
      <c r="GR124" s="11">
        <v>0</v>
      </c>
      <c r="GS124" s="11">
        <v>6</v>
      </c>
      <c r="GT124" s="11">
        <v>0</v>
      </c>
      <c r="GU124" s="11">
        <v>0</v>
      </c>
      <c r="GV124" s="11">
        <v>0</v>
      </c>
      <c r="GW124" s="11">
        <v>0</v>
      </c>
      <c r="GX124" s="11">
        <v>1</v>
      </c>
      <c r="GY124" s="11">
        <v>0</v>
      </c>
      <c r="GZ124" s="11">
        <v>0</v>
      </c>
      <c r="HA124" s="11">
        <v>0</v>
      </c>
      <c r="HB124" s="11">
        <v>0</v>
      </c>
      <c r="HC124" s="11">
        <v>0</v>
      </c>
      <c r="HD124" s="11">
        <v>0</v>
      </c>
      <c r="HE124" s="11">
        <v>0</v>
      </c>
      <c r="HF124" s="11">
        <v>0</v>
      </c>
      <c r="HG124" s="11">
        <v>0</v>
      </c>
      <c r="HH124" s="11">
        <v>0</v>
      </c>
      <c r="HI124" s="11">
        <v>0</v>
      </c>
      <c r="HJ124" s="11">
        <v>0</v>
      </c>
      <c r="HK124" s="11">
        <v>0</v>
      </c>
      <c r="HL124" s="11">
        <v>1</v>
      </c>
      <c r="HM124" s="11">
        <v>0</v>
      </c>
      <c r="HN124" s="11">
        <v>0</v>
      </c>
      <c r="HO124" s="11">
        <f t="shared" si="18"/>
        <v>13</v>
      </c>
      <c r="HQ124" s="234" t="s">
        <v>40</v>
      </c>
      <c r="HR124" s="11">
        <v>22</v>
      </c>
      <c r="HS124" s="11">
        <v>7</v>
      </c>
      <c r="HT124" s="11">
        <v>364</v>
      </c>
      <c r="HU124" s="11">
        <v>0</v>
      </c>
      <c r="HV124" s="11">
        <v>0</v>
      </c>
      <c r="HW124" s="11">
        <v>0</v>
      </c>
      <c r="HX124" s="11">
        <v>2</v>
      </c>
      <c r="HY124" s="11">
        <v>0</v>
      </c>
      <c r="HZ124" s="11">
        <v>0</v>
      </c>
      <c r="IA124" s="11">
        <v>0</v>
      </c>
      <c r="IB124" s="11">
        <v>0</v>
      </c>
      <c r="IC124" s="11">
        <v>0</v>
      </c>
      <c r="ID124" s="11">
        <v>0</v>
      </c>
      <c r="IE124" s="11">
        <v>0</v>
      </c>
      <c r="IF124" s="11">
        <v>0</v>
      </c>
      <c r="IG124" s="11">
        <v>0</v>
      </c>
      <c r="IH124" s="11">
        <v>0</v>
      </c>
      <c r="II124" s="11">
        <v>0</v>
      </c>
      <c r="IJ124" s="11">
        <v>0</v>
      </c>
      <c r="IK124" s="11">
        <v>0</v>
      </c>
      <c r="IL124" s="11">
        <v>0</v>
      </c>
      <c r="IM124" s="11">
        <v>0</v>
      </c>
      <c r="IN124" s="11">
        <v>0</v>
      </c>
      <c r="IO124" s="11">
        <v>0</v>
      </c>
      <c r="IP124" s="11">
        <v>0</v>
      </c>
      <c r="IQ124" s="11">
        <f t="shared" si="19"/>
        <v>395</v>
      </c>
      <c r="IV124" s="234" t="s">
        <v>40</v>
      </c>
      <c r="IW124" s="11">
        <v>191</v>
      </c>
      <c r="IX124" s="11">
        <v>72</v>
      </c>
      <c r="IY124" s="11">
        <v>4750</v>
      </c>
      <c r="IZ124" s="11">
        <v>0</v>
      </c>
      <c r="JA124" s="11">
        <v>0</v>
      </c>
      <c r="JB124" s="11">
        <v>0</v>
      </c>
      <c r="JC124" s="11">
        <v>6</v>
      </c>
      <c r="JD124" s="11">
        <v>3</v>
      </c>
      <c r="JE124" s="11">
        <v>0</v>
      </c>
      <c r="JF124" s="11">
        <v>0</v>
      </c>
      <c r="JG124" s="11">
        <v>0</v>
      </c>
      <c r="JH124" s="11">
        <v>0</v>
      </c>
      <c r="JI124" s="11">
        <v>0</v>
      </c>
      <c r="JJ124" s="11">
        <v>0</v>
      </c>
      <c r="JK124" s="11">
        <v>0</v>
      </c>
      <c r="JL124" s="11">
        <v>0</v>
      </c>
      <c r="JM124" s="11">
        <v>0</v>
      </c>
      <c r="JN124" s="11">
        <v>1</v>
      </c>
      <c r="JO124" s="11">
        <v>0</v>
      </c>
      <c r="JP124" s="11">
        <v>0</v>
      </c>
      <c r="JQ124" s="11">
        <v>0</v>
      </c>
      <c r="JR124" s="11">
        <v>0</v>
      </c>
      <c r="JS124" s="11">
        <v>0</v>
      </c>
      <c r="JT124" s="11">
        <v>0</v>
      </c>
      <c r="JU124" s="11">
        <v>0</v>
      </c>
      <c r="JV124" s="11">
        <v>0</v>
      </c>
      <c r="JW124" s="11">
        <f t="shared" si="20"/>
        <v>5023</v>
      </c>
    </row>
    <row r="125" spans="1:283" x14ac:dyDescent="0.25">
      <c r="A125" s="234" t="s">
        <v>42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180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233">
        <f t="shared" si="12"/>
        <v>180</v>
      </c>
      <c r="AC125" s="234" t="s">
        <v>42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11">
        <v>0</v>
      </c>
      <c r="AV125" s="11">
        <v>0</v>
      </c>
      <c r="AW125" s="11">
        <v>143</v>
      </c>
      <c r="AX125" s="11">
        <v>0</v>
      </c>
      <c r="AY125" s="11">
        <v>0</v>
      </c>
      <c r="AZ125" s="11">
        <v>0</v>
      </c>
      <c r="BA125" s="11">
        <v>0</v>
      </c>
      <c r="BB125" s="11">
        <v>0</v>
      </c>
      <c r="BC125" s="11">
        <v>143</v>
      </c>
      <c r="BE125" s="234" t="s">
        <v>42</v>
      </c>
      <c r="BF125" s="11">
        <v>0</v>
      </c>
      <c r="BG125" s="11">
        <v>0</v>
      </c>
      <c r="BH125" s="11">
        <v>0</v>
      </c>
      <c r="BI125" s="11">
        <v>0</v>
      </c>
      <c r="BJ125" s="11">
        <v>0</v>
      </c>
      <c r="BK125" s="11">
        <v>0</v>
      </c>
      <c r="BL125" s="11">
        <v>0</v>
      </c>
      <c r="BM125" s="11">
        <v>0</v>
      </c>
      <c r="BN125" s="11">
        <v>0</v>
      </c>
      <c r="BO125" s="11">
        <v>0</v>
      </c>
      <c r="BP125" s="11">
        <v>0</v>
      </c>
      <c r="BQ125" s="11">
        <v>0</v>
      </c>
      <c r="BR125" s="11">
        <v>0</v>
      </c>
      <c r="BS125" s="11">
        <v>0</v>
      </c>
      <c r="BT125" s="11">
        <v>0</v>
      </c>
      <c r="BU125" s="11">
        <v>0</v>
      </c>
      <c r="BV125" s="11">
        <v>0</v>
      </c>
      <c r="BW125" s="11">
        <v>0</v>
      </c>
      <c r="BX125" s="11">
        <v>0</v>
      </c>
      <c r="BY125" s="11">
        <v>247</v>
      </c>
      <c r="BZ125" s="11">
        <v>0</v>
      </c>
      <c r="CA125" s="11">
        <v>0</v>
      </c>
      <c r="CB125" s="11">
        <v>0</v>
      </c>
      <c r="CC125" s="11">
        <v>0</v>
      </c>
      <c r="CD125" s="11">
        <v>0</v>
      </c>
      <c r="CE125" s="11">
        <f t="shared" si="13"/>
        <v>247</v>
      </c>
      <c r="CG125" s="234" t="s">
        <v>6</v>
      </c>
      <c r="CH125" s="11">
        <v>0</v>
      </c>
      <c r="CI125" s="11">
        <v>0</v>
      </c>
      <c r="CJ125" s="11">
        <v>0</v>
      </c>
      <c r="CK125" s="11">
        <v>0</v>
      </c>
      <c r="CL125" s="11">
        <v>0</v>
      </c>
      <c r="CM125" s="11">
        <v>0</v>
      </c>
      <c r="CN125" s="11">
        <v>0</v>
      </c>
      <c r="CO125" s="11">
        <v>0</v>
      </c>
      <c r="CP125" s="11">
        <v>0</v>
      </c>
      <c r="CQ125" s="11">
        <v>0</v>
      </c>
      <c r="CR125" s="11">
        <v>0</v>
      </c>
      <c r="CS125" s="11">
        <v>0</v>
      </c>
      <c r="CT125" s="11">
        <v>0</v>
      </c>
      <c r="CU125" s="11">
        <v>2</v>
      </c>
      <c r="CV125" s="11">
        <v>0</v>
      </c>
      <c r="CW125" s="11">
        <v>8357</v>
      </c>
      <c r="CX125" s="11">
        <v>9</v>
      </c>
      <c r="CY125" s="11">
        <v>1</v>
      </c>
      <c r="CZ125" s="11">
        <v>2736</v>
      </c>
      <c r="DA125" s="11">
        <v>0</v>
      </c>
      <c r="DB125" s="11">
        <v>0</v>
      </c>
      <c r="DC125" s="11">
        <v>0</v>
      </c>
      <c r="DD125" s="11">
        <v>0</v>
      </c>
      <c r="DE125" s="11">
        <v>0</v>
      </c>
      <c r="DF125" s="11">
        <v>0</v>
      </c>
      <c r="DG125" s="11">
        <f t="shared" si="14"/>
        <v>11105</v>
      </c>
      <c r="DI125" s="234" t="s">
        <v>54</v>
      </c>
      <c r="DJ125" s="11">
        <v>16</v>
      </c>
      <c r="DK125" s="11">
        <v>2</v>
      </c>
      <c r="DL125" s="11">
        <v>148</v>
      </c>
      <c r="DM125" s="11">
        <v>4</v>
      </c>
      <c r="DN125" s="11">
        <v>8</v>
      </c>
      <c r="DO125" s="11">
        <v>107</v>
      </c>
      <c r="DP125" s="11">
        <v>11</v>
      </c>
      <c r="DQ125" s="11">
        <v>8</v>
      </c>
      <c r="DR125" s="11">
        <v>45</v>
      </c>
      <c r="DS125" s="11">
        <v>0</v>
      </c>
      <c r="DT125" s="11">
        <v>0</v>
      </c>
      <c r="DU125" s="11">
        <v>0</v>
      </c>
      <c r="DV125" s="11">
        <v>0</v>
      </c>
      <c r="DW125" s="11">
        <v>0</v>
      </c>
      <c r="DX125" s="11">
        <v>0</v>
      </c>
      <c r="DY125" s="11">
        <v>0</v>
      </c>
      <c r="DZ125" s="11">
        <v>0</v>
      </c>
      <c r="EA125" s="11">
        <v>0</v>
      </c>
      <c r="EB125" s="11">
        <v>0</v>
      </c>
      <c r="EC125" s="11">
        <v>0</v>
      </c>
      <c r="ED125" s="11">
        <v>0</v>
      </c>
      <c r="EE125" s="11">
        <v>0</v>
      </c>
      <c r="EF125" s="11">
        <v>0</v>
      </c>
      <c r="EG125" s="11">
        <v>0</v>
      </c>
      <c r="EH125" s="11">
        <v>0</v>
      </c>
      <c r="EI125" s="11">
        <f t="shared" si="15"/>
        <v>349</v>
      </c>
      <c r="EK125" s="234" t="s">
        <v>135</v>
      </c>
      <c r="EL125" s="11">
        <v>0</v>
      </c>
      <c r="EM125" s="11">
        <v>0</v>
      </c>
      <c r="EN125" s="11">
        <v>0</v>
      </c>
      <c r="EO125" s="11">
        <v>0</v>
      </c>
      <c r="EP125" s="11">
        <v>0</v>
      </c>
      <c r="EQ125" s="11">
        <v>0</v>
      </c>
      <c r="ER125" s="11">
        <v>0</v>
      </c>
      <c r="ES125" s="11">
        <v>0</v>
      </c>
      <c r="ET125" s="11">
        <v>0</v>
      </c>
      <c r="EU125" s="11">
        <v>0</v>
      </c>
      <c r="EV125" s="11">
        <v>0</v>
      </c>
      <c r="EW125" s="11">
        <v>0</v>
      </c>
      <c r="EX125" s="11">
        <v>0</v>
      </c>
      <c r="EY125" s="11">
        <v>0</v>
      </c>
      <c r="EZ125" s="11">
        <v>0</v>
      </c>
      <c r="FA125" s="11">
        <v>0</v>
      </c>
      <c r="FB125" s="11">
        <v>0</v>
      </c>
      <c r="FC125" s="11">
        <v>0</v>
      </c>
      <c r="FD125" s="11">
        <v>0</v>
      </c>
      <c r="FE125" s="11">
        <v>13</v>
      </c>
      <c r="FF125" s="11">
        <v>0</v>
      </c>
      <c r="FG125" s="11">
        <v>0</v>
      </c>
      <c r="FH125" s="11">
        <v>0</v>
      </c>
      <c r="FI125" s="11">
        <v>0</v>
      </c>
      <c r="FJ125" s="11">
        <v>0</v>
      </c>
      <c r="FK125" s="11">
        <f t="shared" si="16"/>
        <v>13</v>
      </c>
      <c r="FM125" s="234" t="s">
        <v>135</v>
      </c>
      <c r="FN125" s="11">
        <v>0</v>
      </c>
      <c r="FO125" s="11">
        <v>0</v>
      </c>
      <c r="FP125" s="11">
        <v>0</v>
      </c>
      <c r="FQ125" s="11">
        <v>0</v>
      </c>
      <c r="FR125" s="11">
        <v>0</v>
      </c>
      <c r="FS125" s="11">
        <v>0</v>
      </c>
      <c r="FT125" s="11">
        <v>0</v>
      </c>
      <c r="FU125" s="11">
        <v>0</v>
      </c>
      <c r="FV125" s="11">
        <v>0</v>
      </c>
      <c r="FW125" s="11">
        <v>0</v>
      </c>
      <c r="FX125" s="11">
        <v>0</v>
      </c>
      <c r="FY125" s="11">
        <v>0</v>
      </c>
      <c r="FZ125" s="11">
        <v>0</v>
      </c>
      <c r="GA125" s="11">
        <v>0</v>
      </c>
      <c r="GB125" s="11">
        <v>0</v>
      </c>
      <c r="GC125" s="11">
        <v>0</v>
      </c>
      <c r="GD125" s="11">
        <v>0</v>
      </c>
      <c r="GE125" s="11">
        <v>0</v>
      </c>
      <c r="GF125" s="11">
        <v>0</v>
      </c>
      <c r="GG125" s="11">
        <v>0</v>
      </c>
      <c r="GH125" s="11">
        <v>17</v>
      </c>
      <c r="GI125" s="11">
        <v>0</v>
      </c>
      <c r="GJ125" s="11">
        <v>0</v>
      </c>
      <c r="GK125" s="11">
        <v>0</v>
      </c>
      <c r="GL125" s="11">
        <v>0</v>
      </c>
      <c r="GM125" s="11">
        <f t="shared" si="17"/>
        <v>17</v>
      </c>
      <c r="GP125" s="234" t="s">
        <v>135</v>
      </c>
      <c r="GQ125" s="11">
        <v>0</v>
      </c>
      <c r="GR125" s="11">
        <v>0</v>
      </c>
      <c r="GS125" s="11">
        <v>0</v>
      </c>
      <c r="GT125" s="11">
        <v>0</v>
      </c>
      <c r="GU125" s="11">
        <v>0</v>
      </c>
      <c r="GV125" s="11">
        <v>0</v>
      </c>
      <c r="GW125" s="11">
        <v>0</v>
      </c>
      <c r="GX125" s="11">
        <v>0</v>
      </c>
      <c r="GY125" s="11">
        <v>0</v>
      </c>
      <c r="GZ125" s="11">
        <v>0</v>
      </c>
      <c r="HA125" s="11">
        <v>0</v>
      </c>
      <c r="HB125" s="11">
        <v>0</v>
      </c>
      <c r="HC125" s="11">
        <v>0</v>
      </c>
      <c r="HD125" s="11">
        <v>0</v>
      </c>
      <c r="HE125" s="11">
        <v>0</v>
      </c>
      <c r="HF125" s="11">
        <v>0</v>
      </c>
      <c r="HG125" s="11">
        <v>0</v>
      </c>
      <c r="HH125" s="11">
        <v>0</v>
      </c>
      <c r="HI125" s="11">
        <v>0</v>
      </c>
      <c r="HJ125" s="11">
        <v>13</v>
      </c>
      <c r="HK125" s="11">
        <v>0</v>
      </c>
      <c r="HL125" s="11">
        <v>0</v>
      </c>
      <c r="HM125" s="11">
        <v>0</v>
      </c>
      <c r="HN125" s="11">
        <v>0</v>
      </c>
      <c r="HO125" s="11">
        <f t="shared" si="18"/>
        <v>13</v>
      </c>
      <c r="HQ125" s="234" t="s">
        <v>52</v>
      </c>
      <c r="HR125" s="11">
        <v>54</v>
      </c>
      <c r="HS125" s="11">
        <v>2</v>
      </c>
      <c r="HT125" s="11">
        <v>100</v>
      </c>
      <c r="HU125" s="11">
        <v>0</v>
      </c>
      <c r="HV125" s="11">
        <v>7</v>
      </c>
      <c r="HW125" s="11">
        <v>13</v>
      </c>
      <c r="HX125" s="11">
        <v>1</v>
      </c>
      <c r="HY125" s="11">
        <v>4</v>
      </c>
      <c r="HZ125" s="11">
        <v>0</v>
      </c>
      <c r="IA125" s="11">
        <v>0</v>
      </c>
      <c r="IB125" s="11">
        <v>0</v>
      </c>
      <c r="IC125" s="11">
        <v>0</v>
      </c>
      <c r="ID125" s="11">
        <v>0</v>
      </c>
      <c r="IE125" s="11">
        <v>0</v>
      </c>
      <c r="IF125" s="11">
        <v>0</v>
      </c>
      <c r="IG125" s="11">
        <v>0</v>
      </c>
      <c r="IH125" s="11">
        <v>0</v>
      </c>
      <c r="II125" s="11">
        <v>0</v>
      </c>
      <c r="IJ125" s="11">
        <v>0</v>
      </c>
      <c r="IK125" s="11">
        <v>0</v>
      </c>
      <c r="IL125" s="11">
        <v>0</v>
      </c>
      <c r="IM125" s="11">
        <v>0</v>
      </c>
      <c r="IN125" s="11">
        <v>0</v>
      </c>
      <c r="IO125" s="11">
        <v>0</v>
      </c>
      <c r="IP125" s="11">
        <v>0</v>
      </c>
      <c r="IQ125" s="11">
        <f t="shared" si="19"/>
        <v>181</v>
      </c>
      <c r="IV125" s="234" t="s">
        <v>52</v>
      </c>
      <c r="IW125" s="11">
        <v>604</v>
      </c>
      <c r="IX125" s="11">
        <v>17</v>
      </c>
      <c r="IY125" s="11">
        <v>893</v>
      </c>
      <c r="IZ125" s="11">
        <v>0</v>
      </c>
      <c r="JA125" s="11">
        <v>31</v>
      </c>
      <c r="JB125" s="11">
        <v>160</v>
      </c>
      <c r="JC125" s="11">
        <v>15</v>
      </c>
      <c r="JD125" s="11">
        <v>53</v>
      </c>
      <c r="JE125" s="11">
        <v>4</v>
      </c>
      <c r="JF125" s="11">
        <v>12</v>
      </c>
      <c r="JG125" s="11">
        <v>0</v>
      </c>
      <c r="JH125" s="11">
        <v>0</v>
      </c>
      <c r="JI125" s="11">
        <v>0</v>
      </c>
      <c r="JJ125" s="11">
        <v>0</v>
      </c>
      <c r="JK125" s="11">
        <v>0</v>
      </c>
      <c r="JL125" s="11">
        <v>0</v>
      </c>
      <c r="JM125" s="11">
        <v>0</v>
      </c>
      <c r="JN125" s="11">
        <v>0</v>
      </c>
      <c r="JO125" s="11">
        <v>0</v>
      </c>
      <c r="JP125" s="11">
        <v>0</v>
      </c>
      <c r="JQ125" s="11">
        <v>0</v>
      </c>
      <c r="JR125" s="11">
        <v>0</v>
      </c>
      <c r="JS125" s="11">
        <v>0</v>
      </c>
      <c r="JT125" s="11">
        <v>0</v>
      </c>
      <c r="JU125" s="11">
        <v>0</v>
      </c>
      <c r="JV125" s="11">
        <v>0</v>
      </c>
      <c r="JW125" s="11">
        <f t="shared" si="20"/>
        <v>1789</v>
      </c>
    </row>
    <row r="126" spans="1:283" x14ac:dyDescent="0.25">
      <c r="A126" s="234" t="s">
        <v>47</v>
      </c>
      <c r="B126" s="11">
        <v>0</v>
      </c>
      <c r="C126" s="11">
        <v>0</v>
      </c>
      <c r="D126" s="11">
        <v>0</v>
      </c>
      <c r="E126" s="11">
        <v>1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122</v>
      </c>
      <c r="N126" s="11">
        <v>4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233">
        <f t="shared" si="12"/>
        <v>127</v>
      </c>
      <c r="AC126" s="234" t="s">
        <v>47</v>
      </c>
      <c r="AD126" s="11">
        <v>0</v>
      </c>
      <c r="AE126" s="11">
        <v>0</v>
      </c>
      <c r="AF126" s="11">
        <v>0</v>
      </c>
      <c r="AG126" s="11">
        <v>0</v>
      </c>
      <c r="AH126" s="11">
        <v>0</v>
      </c>
      <c r="AI126" s="11">
        <v>0</v>
      </c>
      <c r="AJ126" s="11">
        <v>2</v>
      </c>
      <c r="AK126" s="11">
        <v>0</v>
      </c>
      <c r="AL126" s="11">
        <v>0</v>
      </c>
      <c r="AM126" s="11">
        <v>0</v>
      </c>
      <c r="AN126" s="11">
        <v>0</v>
      </c>
      <c r="AO126" s="11">
        <v>0</v>
      </c>
      <c r="AP126" s="11">
        <v>147</v>
      </c>
      <c r="AQ126" s="11">
        <v>46</v>
      </c>
      <c r="AR126" s="11">
        <v>0</v>
      </c>
      <c r="AS126" s="11">
        <v>0</v>
      </c>
      <c r="AT126" s="11">
        <v>0</v>
      </c>
      <c r="AU126" s="11">
        <v>0</v>
      </c>
      <c r="AV126" s="11">
        <v>0</v>
      </c>
      <c r="AW126" s="11">
        <v>0</v>
      </c>
      <c r="AX126" s="11">
        <v>0</v>
      </c>
      <c r="AY126" s="11">
        <v>0</v>
      </c>
      <c r="AZ126" s="11">
        <v>0</v>
      </c>
      <c r="BA126" s="11">
        <v>0</v>
      </c>
      <c r="BB126" s="11">
        <v>0</v>
      </c>
      <c r="BC126" s="11">
        <v>195</v>
      </c>
      <c r="BE126" s="234" t="s">
        <v>47</v>
      </c>
      <c r="BF126" s="11">
        <v>0</v>
      </c>
      <c r="BG126" s="11">
        <v>0</v>
      </c>
      <c r="BH126" s="11">
        <v>0</v>
      </c>
      <c r="BI126" s="11">
        <v>0</v>
      </c>
      <c r="BJ126" s="11">
        <v>0</v>
      </c>
      <c r="BK126" s="11">
        <v>0</v>
      </c>
      <c r="BL126" s="11">
        <v>2</v>
      </c>
      <c r="BM126" s="11">
        <v>0</v>
      </c>
      <c r="BN126" s="11">
        <v>0</v>
      </c>
      <c r="BO126" s="11">
        <v>0</v>
      </c>
      <c r="BP126" s="11">
        <v>0</v>
      </c>
      <c r="BQ126" s="11">
        <v>0</v>
      </c>
      <c r="BR126" s="11">
        <v>148</v>
      </c>
      <c r="BS126" s="11">
        <v>46</v>
      </c>
      <c r="BT126" s="11">
        <v>0</v>
      </c>
      <c r="BU126" s="11">
        <v>0</v>
      </c>
      <c r="BV126" s="11">
        <v>0</v>
      </c>
      <c r="BW126" s="11">
        <v>0</v>
      </c>
      <c r="BX126" s="11">
        <v>0</v>
      </c>
      <c r="BY126" s="11">
        <v>0</v>
      </c>
      <c r="BZ126" s="11">
        <v>0</v>
      </c>
      <c r="CA126" s="11">
        <v>0</v>
      </c>
      <c r="CB126" s="11">
        <v>0</v>
      </c>
      <c r="CC126" s="11">
        <v>0</v>
      </c>
      <c r="CD126" s="11">
        <v>0</v>
      </c>
      <c r="CE126" s="11">
        <f t="shared" si="13"/>
        <v>196</v>
      </c>
      <c r="CG126" s="234" t="s">
        <v>42</v>
      </c>
      <c r="CH126" s="11">
        <v>0</v>
      </c>
      <c r="CI126" s="11">
        <v>0</v>
      </c>
      <c r="CJ126" s="11">
        <v>0</v>
      </c>
      <c r="CK126" s="11">
        <v>0</v>
      </c>
      <c r="CL126" s="11">
        <v>0</v>
      </c>
      <c r="CM126" s="11">
        <v>0</v>
      </c>
      <c r="CN126" s="11">
        <v>0</v>
      </c>
      <c r="CO126" s="11">
        <v>0</v>
      </c>
      <c r="CP126" s="11">
        <v>0</v>
      </c>
      <c r="CQ126" s="11">
        <v>0</v>
      </c>
      <c r="CR126" s="11">
        <v>0</v>
      </c>
      <c r="CS126" s="11">
        <v>0</v>
      </c>
      <c r="CT126" s="11">
        <v>0</v>
      </c>
      <c r="CU126" s="11">
        <v>0</v>
      </c>
      <c r="CV126" s="11">
        <v>0</v>
      </c>
      <c r="CW126" s="11">
        <v>0</v>
      </c>
      <c r="CX126" s="11">
        <v>0</v>
      </c>
      <c r="CY126" s="11">
        <v>0</v>
      </c>
      <c r="CZ126" s="11">
        <v>0</v>
      </c>
      <c r="DA126" s="11">
        <v>183</v>
      </c>
      <c r="DB126" s="11">
        <v>0</v>
      </c>
      <c r="DC126" s="11">
        <v>0</v>
      </c>
      <c r="DD126" s="11">
        <v>0</v>
      </c>
      <c r="DE126" s="11">
        <v>0</v>
      </c>
      <c r="DF126" s="11">
        <v>0</v>
      </c>
      <c r="DG126" s="11">
        <f t="shared" si="14"/>
        <v>183</v>
      </c>
      <c r="DI126" s="234" t="s">
        <v>6</v>
      </c>
      <c r="DJ126" s="11">
        <v>0</v>
      </c>
      <c r="DK126" s="11">
        <v>0</v>
      </c>
      <c r="DL126" s="11">
        <v>0</v>
      </c>
      <c r="DM126" s="11">
        <v>0</v>
      </c>
      <c r="DN126" s="11">
        <v>0</v>
      </c>
      <c r="DO126" s="11">
        <v>0</v>
      </c>
      <c r="DP126" s="11">
        <v>0</v>
      </c>
      <c r="DQ126" s="11">
        <v>0</v>
      </c>
      <c r="DR126" s="11">
        <v>0</v>
      </c>
      <c r="DS126" s="11">
        <v>0</v>
      </c>
      <c r="DT126" s="11">
        <v>0</v>
      </c>
      <c r="DU126" s="11">
        <v>0</v>
      </c>
      <c r="DV126" s="11">
        <v>1</v>
      </c>
      <c r="DW126" s="11">
        <v>0</v>
      </c>
      <c r="DX126" s="11">
        <v>9022</v>
      </c>
      <c r="DY126" s="11">
        <v>22</v>
      </c>
      <c r="DZ126" s="11">
        <v>0</v>
      </c>
      <c r="EA126" s="11">
        <v>3260</v>
      </c>
      <c r="EB126" s="11">
        <v>0</v>
      </c>
      <c r="EC126" s="11">
        <v>0</v>
      </c>
      <c r="ED126" s="11">
        <v>0</v>
      </c>
      <c r="EE126" s="11">
        <v>0</v>
      </c>
      <c r="EF126" s="11">
        <v>0</v>
      </c>
      <c r="EG126" s="11">
        <v>0</v>
      </c>
      <c r="EH126" s="11">
        <v>0</v>
      </c>
      <c r="EI126" s="11">
        <f t="shared" si="15"/>
        <v>12305</v>
      </c>
      <c r="EK126" s="234" t="s">
        <v>66</v>
      </c>
      <c r="EL126" s="11">
        <v>0</v>
      </c>
      <c r="EM126" s="11">
        <v>1</v>
      </c>
      <c r="EN126" s="11">
        <v>2</v>
      </c>
      <c r="EO126" s="11">
        <v>0</v>
      </c>
      <c r="EP126" s="11">
        <v>0</v>
      </c>
      <c r="EQ126" s="11">
        <v>0</v>
      </c>
      <c r="ER126" s="11">
        <v>0</v>
      </c>
      <c r="ES126" s="11">
        <v>0</v>
      </c>
      <c r="ET126" s="11">
        <v>0</v>
      </c>
      <c r="EU126" s="11">
        <v>0</v>
      </c>
      <c r="EV126" s="11">
        <v>0</v>
      </c>
      <c r="EW126" s="11">
        <v>1</v>
      </c>
      <c r="EX126" s="11">
        <v>3</v>
      </c>
      <c r="EY126" s="11">
        <v>0</v>
      </c>
      <c r="EZ126" s="11">
        <v>0</v>
      </c>
      <c r="FA126" s="11">
        <v>1</v>
      </c>
      <c r="FB126" s="11">
        <v>0</v>
      </c>
      <c r="FC126" s="11">
        <v>0</v>
      </c>
      <c r="FD126" s="11">
        <v>0</v>
      </c>
      <c r="FE126" s="11">
        <v>0</v>
      </c>
      <c r="FF126" s="11">
        <v>0</v>
      </c>
      <c r="FG126" s="11">
        <v>0</v>
      </c>
      <c r="FH126" s="11">
        <v>0</v>
      </c>
      <c r="FI126" s="11">
        <v>0</v>
      </c>
      <c r="FJ126" s="11">
        <v>0</v>
      </c>
      <c r="FK126" s="11">
        <f t="shared" si="16"/>
        <v>8</v>
      </c>
      <c r="FM126" s="234" t="s">
        <v>27</v>
      </c>
      <c r="FN126" s="11">
        <v>7</v>
      </c>
      <c r="FO126" s="11">
        <v>0</v>
      </c>
      <c r="FP126" s="11">
        <v>3</v>
      </c>
      <c r="FQ126" s="11">
        <v>0</v>
      </c>
      <c r="FR126" s="11">
        <v>0</v>
      </c>
      <c r="FS126" s="11">
        <v>0</v>
      </c>
      <c r="FT126" s="11">
        <v>0</v>
      </c>
      <c r="FU126" s="11">
        <v>0</v>
      </c>
      <c r="FV126" s="11">
        <v>0</v>
      </c>
      <c r="FW126" s="11">
        <v>0</v>
      </c>
      <c r="FX126" s="11">
        <v>0</v>
      </c>
      <c r="FY126" s="11">
        <v>0</v>
      </c>
      <c r="FZ126" s="11">
        <v>0</v>
      </c>
      <c r="GA126" s="11">
        <v>0</v>
      </c>
      <c r="GB126" s="11">
        <v>0</v>
      </c>
      <c r="GC126" s="11">
        <v>0</v>
      </c>
      <c r="GD126" s="11">
        <v>0</v>
      </c>
      <c r="GE126" s="11">
        <v>0</v>
      </c>
      <c r="GF126" s="11">
        <v>0</v>
      </c>
      <c r="GG126" s="11">
        <v>0</v>
      </c>
      <c r="GH126" s="11">
        <v>0</v>
      </c>
      <c r="GI126" s="11">
        <v>0</v>
      </c>
      <c r="GJ126" s="11">
        <v>3</v>
      </c>
      <c r="GK126" s="11">
        <v>0</v>
      </c>
      <c r="GL126" s="11">
        <v>0</v>
      </c>
      <c r="GM126" s="11">
        <f t="shared" si="17"/>
        <v>13</v>
      </c>
      <c r="GP126" s="234" t="s">
        <v>44</v>
      </c>
      <c r="GQ126" s="11">
        <v>1</v>
      </c>
      <c r="GR126" s="11">
        <v>5</v>
      </c>
      <c r="GS126" s="11">
        <v>7</v>
      </c>
      <c r="GT126" s="11">
        <v>0</v>
      </c>
      <c r="GU126" s="11">
        <v>0</v>
      </c>
      <c r="GV126" s="11">
        <v>0</v>
      </c>
      <c r="GW126" s="11">
        <v>0</v>
      </c>
      <c r="GX126" s="11">
        <v>0</v>
      </c>
      <c r="GY126" s="11">
        <v>0</v>
      </c>
      <c r="GZ126" s="11">
        <v>0</v>
      </c>
      <c r="HA126" s="11">
        <v>0</v>
      </c>
      <c r="HB126" s="11">
        <v>0</v>
      </c>
      <c r="HC126" s="11">
        <v>0</v>
      </c>
      <c r="HD126" s="11">
        <v>0</v>
      </c>
      <c r="HE126" s="11">
        <v>0</v>
      </c>
      <c r="HF126" s="11">
        <v>0</v>
      </c>
      <c r="HG126" s="11">
        <v>0</v>
      </c>
      <c r="HH126" s="11">
        <v>0</v>
      </c>
      <c r="HI126" s="11">
        <v>0</v>
      </c>
      <c r="HJ126" s="11">
        <v>0</v>
      </c>
      <c r="HK126" s="11">
        <v>0</v>
      </c>
      <c r="HL126" s="11">
        <v>0</v>
      </c>
      <c r="HM126" s="11">
        <v>0</v>
      </c>
      <c r="HN126" s="11">
        <v>0</v>
      </c>
      <c r="HO126" s="11">
        <f t="shared" si="18"/>
        <v>13</v>
      </c>
      <c r="HQ126" s="234" t="s">
        <v>54</v>
      </c>
      <c r="HR126" s="11">
        <v>22</v>
      </c>
      <c r="HS126" s="11">
        <v>4</v>
      </c>
      <c r="HT126" s="11">
        <v>145</v>
      </c>
      <c r="HU126" s="11">
        <v>0</v>
      </c>
      <c r="HV126" s="11">
        <v>10</v>
      </c>
      <c r="HW126" s="11">
        <v>164</v>
      </c>
      <c r="HX126" s="11">
        <v>11</v>
      </c>
      <c r="HY126" s="11">
        <v>10</v>
      </c>
      <c r="HZ126" s="11">
        <v>90</v>
      </c>
      <c r="IA126" s="11">
        <v>0</v>
      </c>
      <c r="IB126" s="11">
        <v>0</v>
      </c>
      <c r="IC126" s="11">
        <v>0</v>
      </c>
      <c r="ID126" s="11">
        <v>0</v>
      </c>
      <c r="IE126" s="11">
        <v>0</v>
      </c>
      <c r="IF126" s="11">
        <v>0</v>
      </c>
      <c r="IG126" s="11">
        <v>0</v>
      </c>
      <c r="IH126" s="11">
        <v>0</v>
      </c>
      <c r="II126" s="11">
        <v>0</v>
      </c>
      <c r="IJ126" s="11">
        <v>0</v>
      </c>
      <c r="IK126" s="11">
        <v>0</v>
      </c>
      <c r="IL126" s="11">
        <v>0</v>
      </c>
      <c r="IM126" s="11">
        <v>0</v>
      </c>
      <c r="IN126" s="11">
        <v>0</v>
      </c>
      <c r="IO126" s="11">
        <v>0</v>
      </c>
      <c r="IP126" s="11">
        <v>0</v>
      </c>
      <c r="IQ126" s="11">
        <f t="shared" si="19"/>
        <v>456</v>
      </c>
      <c r="IV126" s="234" t="s">
        <v>54</v>
      </c>
      <c r="IW126" s="11">
        <v>177</v>
      </c>
      <c r="IX126" s="11">
        <v>18</v>
      </c>
      <c r="IY126" s="11">
        <v>1290</v>
      </c>
      <c r="IZ126" s="11">
        <v>5</v>
      </c>
      <c r="JA126" s="11">
        <v>73</v>
      </c>
      <c r="JB126" s="11">
        <v>710</v>
      </c>
      <c r="JC126" s="11">
        <v>106</v>
      </c>
      <c r="JD126" s="11">
        <v>81</v>
      </c>
      <c r="JE126" s="11">
        <v>523</v>
      </c>
      <c r="JF126" s="11">
        <v>141</v>
      </c>
      <c r="JG126" s="11">
        <v>0</v>
      </c>
      <c r="JH126" s="11">
        <v>0</v>
      </c>
      <c r="JI126" s="11">
        <v>0</v>
      </c>
      <c r="JJ126" s="11">
        <v>0</v>
      </c>
      <c r="JK126" s="11">
        <v>0</v>
      </c>
      <c r="JL126" s="11">
        <v>0</v>
      </c>
      <c r="JM126" s="11">
        <v>0</v>
      </c>
      <c r="JN126" s="11">
        <v>0</v>
      </c>
      <c r="JO126" s="11">
        <v>0</v>
      </c>
      <c r="JP126" s="11">
        <v>0</v>
      </c>
      <c r="JQ126" s="11">
        <v>0</v>
      </c>
      <c r="JR126" s="11">
        <v>0</v>
      </c>
      <c r="JS126" s="11">
        <v>0</v>
      </c>
      <c r="JT126" s="11">
        <v>0</v>
      </c>
      <c r="JU126" s="11">
        <v>0</v>
      </c>
      <c r="JV126" s="11">
        <v>0</v>
      </c>
      <c r="JW126" s="11">
        <f t="shared" si="20"/>
        <v>3124</v>
      </c>
    </row>
    <row r="127" spans="1:283" x14ac:dyDescent="0.25">
      <c r="A127" s="234" t="s">
        <v>62</v>
      </c>
      <c r="B127" s="11">
        <v>0</v>
      </c>
      <c r="C127" s="11">
        <v>0</v>
      </c>
      <c r="D127" s="11">
        <v>1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16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233">
        <f t="shared" si="12"/>
        <v>17</v>
      </c>
      <c r="AC127" s="234" t="s">
        <v>16</v>
      </c>
      <c r="AD127" s="11">
        <v>0</v>
      </c>
      <c r="AE127" s="11">
        <v>0</v>
      </c>
      <c r="AF127" s="11">
        <v>0</v>
      </c>
      <c r="AG127" s="11">
        <v>2</v>
      </c>
      <c r="AH127" s="11">
        <v>0</v>
      </c>
      <c r="AI127" s="11">
        <v>0</v>
      </c>
      <c r="AJ127" s="11">
        <v>29</v>
      </c>
      <c r="AK127" s="11">
        <v>0</v>
      </c>
      <c r="AL127" s="11">
        <v>0</v>
      </c>
      <c r="AM127" s="11">
        <v>3</v>
      </c>
      <c r="AN127" s="11">
        <v>19</v>
      </c>
      <c r="AO127" s="11">
        <v>0</v>
      </c>
      <c r="AP127" s="11">
        <v>1970</v>
      </c>
      <c r="AQ127" s="11">
        <v>500</v>
      </c>
      <c r="AR127" s="11">
        <v>12</v>
      </c>
      <c r="AS127" s="11">
        <v>0</v>
      </c>
      <c r="AT127" s="11">
        <v>0</v>
      </c>
      <c r="AU127" s="11">
        <v>0</v>
      </c>
      <c r="AV127" s="11">
        <v>0</v>
      </c>
      <c r="AW127" s="11">
        <v>7</v>
      </c>
      <c r="AX127" s="11">
        <v>0</v>
      </c>
      <c r="AY127" s="11">
        <v>0</v>
      </c>
      <c r="AZ127" s="11">
        <v>0</v>
      </c>
      <c r="BA127" s="11">
        <v>0</v>
      </c>
      <c r="BB127" s="11">
        <v>0</v>
      </c>
      <c r="BC127" s="11">
        <v>2542</v>
      </c>
      <c r="BE127" s="234" t="s">
        <v>62</v>
      </c>
      <c r="BF127" s="11">
        <v>1</v>
      </c>
      <c r="BG127" s="11">
        <v>0</v>
      </c>
      <c r="BH127" s="11">
        <v>1</v>
      </c>
      <c r="BI127" s="11">
        <v>0</v>
      </c>
      <c r="BJ127" s="11">
        <v>1</v>
      </c>
      <c r="BK127" s="11">
        <v>0</v>
      </c>
      <c r="BL127" s="11">
        <v>0</v>
      </c>
      <c r="BM127" s="11">
        <v>1</v>
      </c>
      <c r="BN127" s="11">
        <v>19</v>
      </c>
      <c r="BO127" s="11">
        <v>0</v>
      </c>
      <c r="BP127" s="11">
        <v>0</v>
      </c>
      <c r="BQ127" s="11">
        <v>0</v>
      </c>
      <c r="BR127" s="11">
        <v>0</v>
      </c>
      <c r="BS127" s="11">
        <v>0</v>
      </c>
      <c r="BT127" s="11">
        <v>0</v>
      </c>
      <c r="BU127" s="11">
        <v>0</v>
      </c>
      <c r="BV127" s="11">
        <v>0</v>
      </c>
      <c r="BW127" s="11">
        <v>0</v>
      </c>
      <c r="BX127" s="11">
        <v>0</v>
      </c>
      <c r="BY127" s="11">
        <v>0</v>
      </c>
      <c r="BZ127" s="11">
        <v>0</v>
      </c>
      <c r="CA127" s="11">
        <v>0</v>
      </c>
      <c r="CB127" s="11">
        <v>0</v>
      </c>
      <c r="CC127" s="11">
        <v>0</v>
      </c>
      <c r="CD127" s="11">
        <v>0</v>
      </c>
      <c r="CE127" s="11">
        <f t="shared" si="13"/>
        <v>23</v>
      </c>
      <c r="CG127" s="234" t="s">
        <v>47</v>
      </c>
      <c r="CH127" s="11">
        <v>0</v>
      </c>
      <c r="CI127" s="11">
        <v>0</v>
      </c>
      <c r="CJ127" s="11">
        <v>0</v>
      </c>
      <c r="CK127" s="11">
        <v>0</v>
      </c>
      <c r="CL127" s="11">
        <v>0</v>
      </c>
      <c r="CM127" s="11">
        <v>0</v>
      </c>
      <c r="CN127" s="11">
        <v>2</v>
      </c>
      <c r="CO127" s="11">
        <v>0</v>
      </c>
      <c r="CP127" s="11">
        <v>1</v>
      </c>
      <c r="CQ127" s="11">
        <v>0</v>
      </c>
      <c r="CR127" s="11">
        <v>0</v>
      </c>
      <c r="CS127" s="11">
        <v>0</v>
      </c>
      <c r="CT127" s="11">
        <v>140</v>
      </c>
      <c r="CU127" s="11">
        <v>84</v>
      </c>
      <c r="CV127" s="11">
        <v>0</v>
      </c>
      <c r="CW127" s="11">
        <v>0</v>
      </c>
      <c r="CX127" s="11">
        <v>0</v>
      </c>
      <c r="CY127" s="11">
        <v>0</v>
      </c>
      <c r="CZ127" s="11">
        <v>0</v>
      </c>
      <c r="DA127" s="11">
        <v>0</v>
      </c>
      <c r="DB127" s="11">
        <v>0</v>
      </c>
      <c r="DC127" s="11">
        <v>0</v>
      </c>
      <c r="DD127" s="11">
        <v>0</v>
      </c>
      <c r="DE127" s="11">
        <v>0</v>
      </c>
      <c r="DF127" s="11">
        <v>0</v>
      </c>
      <c r="DG127" s="11">
        <f t="shared" si="14"/>
        <v>227</v>
      </c>
      <c r="DI127" s="234" t="s">
        <v>42</v>
      </c>
      <c r="DJ127" s="11">
        <v>0</v>
      </c>
      <c r="DK127" s="11">
        <v>0</v>
      </c>
      <c r="DL127" s="11">
        <v>0</v>
      </c>
      <c r="DM127" s="11">
        <v>0</v>
      </c>
      <c r="DN127" s="11">
        <v>0</v>
      </c>
      <c r="DO127" s="11">
        <v>0</v>
      </c>
      <c r="DP127" s="11">
        <v>0</v>
      </c>
      <c r="DQ127" s="11">
        <v>0</v>
      </c>
      <c r="DR127" s="11">
        <v>0</v>
      </c>
      <c r="DS127" s="11">
        <v>0</v>
      </c>
      <c r="DT127" s="11">
        <v>0</v>
      </c>
      <c r="DU127" s="11">
        <v>0</v>
      </c>
      <c r="DV127" s="11">
        <v>0</v>
      </c>
      <c r="DW127" s="11">
        <v>0</v>
      </c>
      <c r="DX127" s="11">
        <v>0</v>
      </c>
      <c r="DY127" s="11">
        <v>0</v>
      </c>
      <c r="DZ127" s="11">
        <v>0</v>
      </c>
      <c r="EA127" s="11">
        <v>0</v>
      </c>
      <c r="EB127" s="11">
        <v>308</v>
      </c>
      <c r="EC127" s="11">
        <v>2</v>
      </c>
      <c r="ED127" s="11">
        <v>0</v>
      </c>
      <c r="EE127" s="11">
        <v>0</v>
      </c>
      <c r="EF127" s="11">
        <v>0</v>
      </c>
      <c r="EG127" s="11">
        <v>0</v>
      </c>
      <c r="EH127" s="11">
        <v>0</v>
      </c>
      <c r="EI127" s="11">
        <f t="shared" si="15"/>
        <v>310</v>
      </c>
      <c r="EK127" s="234" t="s">
        <v>27</v>
      </c>
      <c r="EL127" s="11">
        <v>4</v>
      </c>
      <c r="EM127" s="11">
        <v>0</v>
      </c>
      <c r="EN127" s="11">
        <v>4</v>
      </c>
      <c r="EO127" s="11">
        <v>0</v>
      </c>
      <c r="EP127" s="11">
        <v>0</v>
      </c>
      <c r="EQ127" s="11">
        <v>0</v>
      </c>
      <c r="ER127" s="11">
        <v>0</v>
      </c>
      <c r="ES127" s="11">
        <v>0</v>
      </c>
      <c r="ET127" s="11">
        <v>0</v>
      </c>
      <c r="EU127" s="11">
        <v>0</v>
      </c>
      <c r="EV127" s="11">
        <v>0</v>
      </c>
      <c r="EW127" s="11">
        <v>0</v>
      </c>
      <c r="EX127" s="11">
        <v>0</v>
      </c>
      <c r="EY127" s="11">
        <v>0</v>
      </c>
      <c r="EZ127" s="11">
        <v>0</v>
      </c>
      <c r="FA127" s="11">
        <v>0</v>
      </c>
      <c r="FB127" s="11">
        <v>0</v>
      </c>
      <c r="FC127" s="11">
        <v>0</v>
      </c>
      <c r="FD127" s="11">
        <v>0</v>
      </c>
      <c r="FE127" s="11">
        <v>0</v>
      </c>
      <c r="FF127" s="11">
        <v>0</v>
      </c>
      <c r="FG127" s="11">
        <v>0</v>
      </c>
      <c r="FH127" s="11">
        <v>0</v>
      </c>
      <c r="FI127" s="11">
        <v>0</v>
      </c>
      <c r="FJ127" s="11">
        <v>0</v>
      </c>
      <c r="FK127" s="11">
        <f t="shared" si="16"/>
        <v>8</v>
      </c>
      <c r="FM127" s="234" t="s">
        <v>26</v>
      </c>
      <c r="FN127" s="11">
        <v>0</v>
      </c>
      <c r="FO127" s="11">
        <v>0</v>
      </c>
      <c r="FP127" s="11">
        <v>0</v>
      </c>
      <c r="FQ127" s="11">
        <v>0</v>
      </c>
      <c r="FR127" s="11">
        <v>0</v>
      </c>
      <c r="FS127" s="11">
        <v>0</v>
      </c>
      <c r="FT127" s="11">
        <v>0</v>
      </c>
      <c r="FU127" s="11">
        <v>0</v>
      </c>
      <c r="FV127" s="11">
        <v>0</v>
      </c>
      <c r="FW127" s="11">
        <v>0</v>
      </c>
      <c r="FX127" s="11">
        <v>0</v>
      </c>
      <c r="FY127" s="11">
        <v>0</v>
      </c>
      <c r="FZ127" s="11">
        <v>0</v>
      </c>
      <c r="GA127" s="11">
        <v>13</v>
      </c>
      <c r="GB127" s="11">
        <v>0</v>
      </c>
      <c r="GC127" s="11">
        <v>0</v>
      </c>
      <c r="GD127" s="11">
        <v>0</v>
      </c>
      <c r="GE127" s="11">
        <v>0</v>
      </c>
      <c r="GF127" s="11">
        <v>0</v>
      </c>
      <c r="GG127" s="11">
        <v>0</v>
      </c>
      <c r="GH127" s="11">
        <v>0</v>
      </c>
      <c r="GI127" s="11">
        <v>0</v>
      </c>
      <c r="GJ127" s="11">
        <v>0</v>
      </c>
      <c r="GK127" s="11">
        <v>0</v>
      </c>
      <c r="GL127" s="11">
        <v>0</v>
      </c>
      <c r="GM127" s="11">
        <f t="shared" si="17"/>
        <v>13</v>
      </c>
      <c r="GP127" s="234" t="s">
        <v>66</v>
      </c>
      <c r="GQ127" s="11">
        <v>0</v>
      </c>
      <c r="GR127" s="11">
        <v>0</v>
      </c>
      <c r="GS127" s="11">
        <v>7</v>
      </c>
      <c r="GT127" s="11">
        <v>0</v>
      </c>
      <c r="GU127" s="11">
        <v>0</v>
      </c>
      <c r="GV127" s="11">
        <v>0</v>
      </c>
      <c r="GW127" s="11">
        <v>0</v>
      </c>
      <c r="GX127" s="11">
        <v>0</v>
      </c>
      <c r="GY127" s="11">
        <v>0</v>
      </c>
      <c r="GZ127" s="11">
        <v>0</v>
      </c>
      <c r="HA127" s="11">
        <v>0</v>
      </c>
      <c r="HB127" s="11">
        <v>0</v>
      </c>
      <c r="HC127" s="11">
        <v>0</v>
      </c>
      <c r="HD127" s="11">
        <v>2</v>
      </c>
      <c r="HE127" s="11">
        <v>0</v>
      </c>
      <c r="HF127" s="11">
        <v>0</v>
      </c>
      <c r="HG127" s="11">
        <v>0</v>
      </c>
      <c r="HH127" s="11">
        <v>0</v>
      </c>
      <c r="HI127" s="11">
        <v>0</v>
      </c>
      <c r="HJ127" s="11">
        <v>0</v>
      </c>
      <c r="HK127" s="11">
        <v>0</v>
      </c>
      <c r="HL127" s="11">
        <v>0</v>
      </c>
      <c r="HM127" s="11">
        <v>0</v>
      </c>
      <c r="HN127" s="11">
        <v>0</v>
      </c>
      <c r="HO127" s="11">
        <f t="shared" si="18"/>
        <v>9</v>
      </c>
      <c r="HQ127" s="234" t="s">
        <v>6</v>
      </c>
      <c r="HR127" s="11">
        <v>0</v>
      </c>
      <c r="HS127" s="11">
        <v>0</v>
      </c>
      <c r="HT127" s="11">
        <v>0</v>
      </c>
      <c r="HU127" s="11">
        <v>0</v>
      </c>
      <c r="HV127" s="11">
        <v>0</v>
      </c>
      <c r="HW127" s="11">
        <v>0</v>
      </c>
      <c r="HX127" s="11">
        <v>0</v>
      </c>
      <c r="HY127" s="11">
        <v>0</v>
      </c>
      <c r="HZ127" s="11">
        <v>0</v>
      </c>
      <c r="IA127" s="11">
        <v>0</v>
      </c>
      <c r="IB127" s="11">
        <v>0</v>
      </c>
      <c r="IC127" s="11">
        <v>0</v>
      </c>
      <c r="ID127" s="11">
        <v>0</v>
      </c>
      <c r="IE127" s="11">
        <v>1</v>
      </c>
      <c r="IF127" s="11">
        <v>0</v>
      </c>
      <c r="IG127" s="11">
        <v>3326</v>
      </c>
      <c r="IH127" s="11">
        <v>25</v>
      </c>
      <c r="II127" s="11">
        <v>0</v>
      </c>
      <c r="IJ127" s="11">
        <v>6958</v>
      </c>
      <c r="IK127" s="11">
        <v>0</v>
      </c>
      <c r="IL127" s="11">
        <v>0</v>
      </c>
      <c r="IM127" s="11">
        <v>0</v>
      </c>
      <c r="IN127" s="11">
        <v>0</v>
      </c>
      <c r="IO127" s="11">
        <v>0</v>
      </c>
      <c r="IP127" s="11">
        <v>0</v>
      </c>
      <c r="IQ127" s="11">
        <f t="shared" si="19"/>
        <v>10310</v>
      </c>
      <c r="IV127" s="234" t="s">
        <v>6</v>
      </c>
      <c r="IW127" s="11">
        <v>0</v>
      </c>
      <c r="IX127" s="11">
        <v>0</v>
      </c>
      <c r="IY127" s="11">
        <v>0</v>
      </c>
      <c r="IZ127" s="11">
        <v>0</v>
      </c>
      <c r="JA127" s="11">
        <v>0</v>
      </c>
      <c r="JB127" s="11">
        <v>0</v>
      </c>
      <c r="JC127" s="11">
        <v>0</v>
      </c>
      <c r="JD127" s="11">
        <v>0</v>
      </c>
      <c r="JE127" s="11">
        <v>0</v>
      </c>
      <c r="JF127" s="11">
        <v>0</v>
      </c>
      <c r="JG127" s="11">
        <v>5</v>
      </c>
      <c r="JH127" s="11">
        <v>1</v>
      </c>
      <c r="JI127" s="11">
        <v>0</v>
      </c>
      <c r="JJ127" s="11">
        <v>2</v>
      </c>
      <c r="JK127" s="11">
        <v>7</v>
      </c>
      <c r="JL127" s="11">
        <v>0</v>
      </c>
      <c r="JM127" s="11">
        <v>74562</v>
      </c>
      <c r="JN127" s="11">
        <v>153</v>
      </c>
      <c r="JO127" s="11">
        <v>1</v>
      </c>
      <c r="JP127" s="11">
        <v>44248</v>
      </c>
      <c r="JQ127" s="11">
        <v>2</v>
      </c>
      <c r="JR127" s="11">
        <v>0</v>
      </c>
      <c r="JS127" s="11">
        <v>0</v>
      </c>
      <c r="JT127" s="11">
        <v>0</v>
      </c>
      <c r="JU127" s="11">
        <v>0</v>
      </c>
      <c r="JV127" s="11">
        <v>0</v>
      </c>
      <c r="JW127" s="11">
        <f t="shared" si="20"/>
        <v>118981</v>
      </c>
    </row>
    <row r="128" spans="1:283" x14ac:dyDescent="0.25">
      <c r="A128" s="234" t="s">
        <v>16</v>
      </c>
      <c r="B128" s="11">
        <v>0</v>
      </c>
      <c r="C128" s="11">
        <v>0</v>
      </c>
      <c r="D128" s="11">
        <v>0</v>
      </c>
      <c r="E128" s="11">
        <v>2</v>
      </c>
      <c r="F128" s="11">
        <v>0</v>
      </c>
      <c r="G128" s="11">
        <v>0</v>
      </c>
      <c r="H128" s="11">
        <v>15</v>
      </c>
      <c r="I128" s="11">
        <v>0</v>
      </c>
      <c r="J128" s="11">
        <v>0</v>
      </c>
      <c r="K128" s="11">
        <v>1</v>
      </c>
      <c r="L128" s="11">
        <v>18</v>
      </c>
      <c r="M128" s="11">
        <v>1737</v>
      </c>
      <c r="N128" s="11">
        <v>582</v>
      </c>
      <c r="O128" s="11">
        <v>1</v>
      </c>
      <c r="P128" s="11">
        <v>0</v>
      </c>
      <c r="Q128" s="11">
        <v>0</v>
      </c>
      <c r="R128" s="11">
        <v>0</v>
      </c>
      <c r="S128" s="11">
        <v>0</v>
      </c>
      <c r="T128" s="11">
        <v>4</v>
      </c>
      <c r="U128" s="11">
        <v>0</v>
      </c>
      <c r="V128" s="11">
        <v>0</v>
      </c>
      <c r="W128" s="11">
        <v>1</v>
      </c>
      <c r="X128" s="11">
        <v>0</v>
      </c>
      <c r="Y128" s="11">
        <v>0</v>
      </c>
      <c r="Z128" s="11">
        <v>0</v>
      </c>
      <c r="AA128" s="233">
        <f t="shared" si="12"/>
        <v>2361</v>
      </c>
      <c r="AC128" s="234" t="s">
        <v>39</v>
      </c>
      <c r="AD128" s="11">
        <v>12</v>
      </c>
      <c r="AE128" s="11">
        <v>0</v>
      </c>
      <c r="AF128" s="11">
        <v>98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11">
        <v>0</v>
      </c>
      <c r="AO128" s="11">
        <v>0</v>
      </c>
      <c r="AP128" s="11">
        <v>0</v>
      </c>
      <c r="AQ128" s="11">
        <v>1</v>
      </c>
      <c r="AR128" s="11">
        <v>0</v>
      </c>
      <c r="AS128" s="11">
        <v>0</v>
      </c>
      <c r="AT128" s="11">
        <v>0</v>
      </c>
      <c r="AU128" s="11">
        <v>0</v>
      </c>
      <c r="AV128" s="11">
        <v>0</v>
      </c>
      <c r="AW128" s="11">
        <v>0</v>
      </c>
      <c r="AX128" s="11">
        <v>0</v>
      </c>
      <c r="AY128" s="11">
        <v>0</v>
      </c>
      <c r="AZ128" s="11">
        <v>56</v>
      </c>
      <c r="BA128" s="11">
        <v>17</v>
      </c>
      <c r="BB128" s="11">
        <v>135</v>
      </c>
      <c r="BC128" s="11">
        <v>319</v>
      </c>
      <c r="BE128" s="234" t="s">
        <v>16</v>
      </c>
      <c r="BF128" s="11">
        <v>0</v>
      </c>
      <c r="BG128" s="11">
        <v>0</v>
      </c>
      <c r="BH128" s="11">
        <v>0</v>
      </c>
      <c r="BI128" s="11">
        <v>1</v>
      </c>
      <c r="BJ128" s="11">
        <v>0</v>
      </c>
      <c r="BK128" s="11">
        <v>0</v>
      </c>
      <c r="BL128" s="11">
        <v>13</v>
      </c>
      <c r="BM128" s="11">
        <v>0</v>
      </c>
      <c r="BN128" s="11">
        <v>0</v>
      </c>
      <c r="BO128" s="11">
        <v>0</v>
      </c>
      <c r="BP128" s="11">
        <v>46</v>
      </c>
      <c r="BQ128" s="11">
        <v>0</v>
      </c>
      <c r="BR128" s="11">
        <v>2101</v>
      </c>
      <c r="BS128" s="11">
        <v>622</v>
      </c>
      <c r="BT128" s="11">
        <v>25</v>
      </c>
      <c r="BU128" s="11">
        <v>0</v>
      </c>
      <c r="BV128" s="11">
        <v>0</v>
      </c>
      <c r="BW128" s="11">
        <v>0</v>
      </c>
      <c r="BX128" s="11">
        <v>0</v>
      </c>
      <c r="BY128" s="11">
        <v>10</v>
      </c>
      <c r="BZ128" s="11">
        <v>0</v>
      </c>
      <c r="CA128" s="11">
        <v>0</v>
      </c>
      <c r="CB128" s="11">
        <v>0</v>
      </c>
      <c r="CC128" s="11">
        <v>0</v>
      </c>
      <c r="CD128" s="11">
        <v>0</v>
      </c>
      <c r="CE128" s="11">
        <f t="shared" si="13"/>
        <v>2818</v>
      </c>
      <c r="CG128" s="234" t="s">
        <v>62</v>
      </c>
      <c r="CH128" s="11">
        <v>0</v>
      </c>
      <c r="CI128" s="11">
        <v>0</v>
      </c>
      <c r="CJ128" s="11">
        <v>0</v>
      </c>
      <c r="CK128" s="11">
        <v>0</v>
      </c>
      <c r="CL128" s="11">
        <v>0</v>
      </c>
      <c r="CM128" s="11">
        <v>0</v>
      </c>
      <c r="CN128" s="11">
        <v>0</v>
      </c>
      <c r="CO128" s="11">
        <v>1</v>
      </c>
      <c r="CP128" s="11">
        <v>17</v>
      </c>
      <c r="CQ128" s="11">
        <v>0</v>
      </c>
      <c r="CR128" s="11">
        <v>0</v>
      </c>
      <c r="CS128" s="11">
        <v>0</v>
      </c>
      <c r="CT128" s="11">
        <v>0</v>
      </c>
      <c r="CU128" s="11">
        <v>0</v>
      </c>
      <c r="CV128" s="11">
        <v>0</v>
      </c>
      <c r="CW128" s="11">
        <v>0</v>
      </c>
      <c r="CX128" s="11">
        <v>0</v>
      </c>
      <c r="CY128" s="11">
        <v>0</v>
      </c>
      <c r="CZ128" s="11">
        <v>0</v>
      </c>
      <c r="DA128" s="11">
        <v>0</v>
      </c>
      <c r="DB128" s="11">
        <v>0</v>
      </c>
      <c r="DC128" s="11">
        <v>0</v>
      </c>
      <c r="DD128" s="11">
        <v>0</v>
      </c>
      <c r="DE128" s="11">
        <v>0</v>
      </c>
      <c r="DF128" s="11">
        <v>0</v>
      </c>
      <c r="DG128" s="11">
        <f t="shared" si="14"/>
        <v>18</v>
      </c>
      <c r="DI128" s="234" t="s">
        <v>47</v>
      </c>
      <c r="DJ128" s="11">
        <v>0</v>
      </c>
      <c r="DK128" s="11">
        <v>0</v>
      </c>
      <c r="DL128" s="11">
        <v>0</v>
      </c>
      <c r="DM128" s="11">
        <v>0</v>
      </c>
      <c r="DN128" s="11">
        <v>0</v>
      </c>
      <c r="DO128" s="11">
        <v>0</v>
      </c>
      <c r="DP128" s="11">
        <v>0</v>
      </c>
      <c r="DQ128" s="11">
        <v>0</v>
      </c>
      <c r="DR128" s="11">
        <v>0</v>
      </c>
      <c r="DS128" s="11">
        <v>0</v>
      </c>
      <c r="DT128" s="11">
        <v>0</v>
      </c>
      <c r="DU128" s="11">
        <v>122</v>
      </c>
      <c r="DV128" s="11">
        <v>66</v>
      </c>
      <c r="DW128" s="11">
        <v>0</v>
      </c>
      <c r="DX128" s="11">
        <v>0</v>
      </c>
      <c r="DY128" s="11">
        <v>0</v>
      </c>
      <c r="DZ128" s="11">
        <v>0</v>
      </c>
      <c r="EA128" s="11">
        <v>0</v>
      </c>
      <c r="EB128" s="11">
        <v>0</v>
      </c>
      <c r="EC128" s="11">
        <v>0</v>
      </c>
      <c r="ED128" s="11">
        <v>0</v>
      </c>
      <c r="EE128" s="11">
        <v>0</v>
      </c>
      <c r="EF128" s="11">
        <v>0</v>
      </c>
      <c r="EG128" s="11">
        <v>0</v>
      </c>
      <c r="EH128" s="11">
        <v>0</v>
      </c>
      <c r="EI128" s="11">
        <f t="shared" si="15"/>
        <v>188</v>
      </c>
      <c r="EK128" s="234" t="s">
        <v>46</v>
      </c>
      <c r="EL128" s="11">
        <v>0</v>
      </c>
      <c r="EM128" s="11">
        <v>0</v>
      </c>
      <c r="EN128" s="11">
        <v>0</v>
      </c>
      <c r="EO128" s="11">
        <v>0</v>
      </c>
      <c r="EP128" s="11">
        <v>0</v>
      </c>
      <c r="EQ128" s="11">
        <v>0</v>
      </c>
      <c r="ER128" s="11">
        <v>0</v>
      </c>
      <c r="ES128" s="11">
        <v>0</v>
      </c>
      <c r="ET128" s="11">
        <v>0</v>
      </c>
      <c r="EU128" s="11">
        <v>0</v>
      </c>
      <c r="EV128" s="11">
        <v>0</v>
      </c>
      <c r="EW128" s="11">
        <v>8</v>
      </c>
      <c r="EX128" s="11">
        <v>0</v>
      </c>
      <c r="EY128" s="11">
        <v>0</v>
      </c>
      <c r="EZ128" s="11">
        <v>0</v>
      </c>
      <c r="FA128" s="11">
        <v>0</v>
      </c>
      <c r="FB128" s="11">
        <v>0</v>
      </c>
      <c r="FC128" s="11">
        <v>0</v>
      </c>
      <c r="FD128" s="11">
        <v>0</v>
      </c>
      <c r="FE128" s="11">
        <v>0</v>
      </c>
      <c r="FF128" s="11">
        <v>0</v>
      </c>
      <c r="FG128" s="11">
        <v>0</v>
      </c>
      <c r="FH128" s="11">
        <v>0</v>
      </c>
      <c r="FI128" s="11">
        <v>0</v>
      </c>
      <c r="FJ128" s="11">
        <v>0</v>
      </c>
      <c r="FK128" s="11">
        <f t="shared" si="16"/>
        <v>8</v>
      </c>
      <c r="FM128" s="234" t="s">
        <v>44</v>
      </c>
      <c r="FN128" s="11">
        <v>0</v>
      </c>
      <c r="FO128" s="11">
        <v>4</v>
      </c>
      <c r="FP128" s="11">
        <v>8</v>
      </c>
      <c r="FQ128" s="11">
        <v>0</v>
      </c>
      <c r="FR128" s="11">
        <v>0</v>
      </c>
      <c r="FS128" s="11">
        <v>0</v>
      </c>
      <c r="FT128" s="11">
        <v>0</v>
      </c>
      <c r="FU128" s="11">
        <v>0</v>
      </c>
      <c r="FV128" s="11">
        <v>0</v>
      </c>
      <c r="FW128" s="11">
        <v>0</v>
      </c>
      <c r="FX128" s="11">
        <v>0</v>
      </c>
      <c r="FY128" s="11">
        <v>0</v>
      </c>
      <c r="FZ128" s="11">
        <v>1</v>
      </c>
      <c r="GA128" s="11">
        <v>0</v>
      </c>
      <c r="GB128" s="11">
        <v>0</v>
      </c>
      <c r="GC128" s="11">
        <v>0</v>
      </c>
      <c r="GD128" s="11">
        <v>0</v>
      </c>
      <c r="GE128" s="11">
        <v>0</v>
      </c>
      <c r="GF128" s="11">
        <v>0</v>
      </c>
      <c r="GG128" s="11">
        <v>0</v>
      </c>
      <c r="GH128" s="11">
        <v>0</v>
      </c>
      <c r="GI128" s="11">
        <v>0</v>
      </c>
      <c r="GJ128" s="11">
        <v>0</v>
      </c>
      <c r="GK128" s="11">
        <v>0</v>
      </c>
      <c r="GL128" s="11">
        <v>0</v>
      </c>
      <c r="GM128" s="11">
        <f t="shared" si="17"/>
        <v>13</v>
      </c>
      <c r="GP128" s="234" t="s">
        <v>61</v>
      </c>
      <c r="GQ128" s="11">
        <v>0</v>
      </c>
      <c r="GR128" s="11">
        <v>0</v>
      </c>
      <c r="GS128" s="11">
        <v>0</v>
      </c>
      <c r="GT128" s="11">
        <v>0</v>
      </c>
      <c r="GU128" s="11">
        <v>0</v>
      </c>
      <c r="GV128" s="11">
        <v>0</v>
      </c>
      <c r="GW128" s="11">
        <v>0</v>
      </c>
      <c r="GX128" s="11">
        <v>0</v>
      </c>
      <c r="GY128" s="11">
        <v>0</v>
      </c>
      <c r="GZ128" s="11">
        <v>0</v>
      </c>
      <c r="HA128" s="11">
        <v>0</v>
      </c>
      <c r="HB128" s="11">
        <v>0</v>
      </c>
      <c r="HC128" s="11">
        <v>3</v>
      </c>
      <c r="HD128" s="11">
        <v>0</v>
      </c>
      <c r="HE128" s="11">
        <v>0</v>
      </c>
      <c r="HF128" s="11">
        <v>0</v>
      </c>
      <c r="HG128" s="11">
        <v>0</v>
      </c>
      <c r="HH128" s="11">
        <v>0</v>
      </c>
      <c r="HI128" s="11">
        <v>0</v>
      </c>
      <c r="HJ128" s="11">
        <v>0</v>
      </c>
      <c r="HK128" s="11">
        <v>0</v>
      </c>
      <c r="HL128" s="11">
        <v>0</v>
      </c>
      <c r="HM128" s="11">
        <v>0</v>
      </c>
      <c r="HN128" s="11">
        <v>0</v>
      </c>
      <c r="HO128" s="11">
        <f t="shared" si="18"/>
        <v>3</v>
      </c>
      <c r="HQ128" s="234" t="s">
        <v>42</v>
      </c>
      <c r="HR128" s="11">
        <v>0</v>
      </c>
      <c r="HS128" s="11">
        <v>0</v>
      </c>
      <c r="HT128" s="11">
        <v>0</v>
      </c>
      <c r="HU128" s="11">
        <v>0</v>
      </c>
      <c r="HV128" s="11">
        <v>0</v>
      </c>
      <c r="HW128" s="11">
        <v>0</v>
      </c>
      <c r="HX128" s="11">
        <v>0</v>
      </c>
      <c r="HY128" s="11">
        <v>0</v>
      </c>
      <c r="HZ128" s="11">
        <v>0</v>
      </c>
      <c r="IA128" s="11">
        <v>0</v>
      </c>
      <c r="IB128" s="11">
        <v>0</v>
      </c>
      <c r="IC128" s="11">
        <v>0</v>
      </c>
      <c r="ID128" s="11">
        <v>0</v>
      </c>
      <c r="IE128" s="11">
        <v>0</v>
      </c>
      <c r="IF128" s="11">
        <v>0</v>
      </c>
      <c r="IG128" s="11">
        <v>0</v>
      </c>
      <c r="IH128" s="11">
        <v>0</v>
      </c>
      <c r="II128" s="11">
        <v>0</v>
      </c>
      <c r="IJ128" s="11">
        <v>0</v>
      </c>
      <c r="IK128" s="11">
        <v>219</v>
      </c>
      <c r="IL128" s="11">
        <v>0</v>
      </c>
      <c r="IM128" s="11">
        <v>0</v>
      </c>
      <c r="IN128" s="11">
        <v>0</v>
      </c>
      <c r="IO128" s="11">
        <v>0</v>
      </c>
      <c r="IP128" s="11">
        <v>0</v>
      </c>
      <c r="IQ128" s="11">
        <f t="shared" si="19"/>
        <v>219</v>
      </c>
      <c r="IV128" s="234" t="s">
        <v>42</v>
      </c>
      <c r="IW128" s="11">
        <v>0</v>
      </c>
      <c r="IX128" s="11">
        <v>0</v>
      </c>
      <c r="IY128" s="11">
        <v>0</v>
      </c>
      <c r="IZ128" s="11">
        <v>0</v>
      </c>
      <c r="JA128" s="11">
        <v>0</v>
      </c>
      <c r="JB128" s="11">
        <v>0</v>
      </c>
      <c r="JC128" s="11">
        <v>0</v>
      </c>
      <c r="JD128" s="11">
        <v>0</v>
      </c>
      <c r="JE128" s="11">
        <v>0</v>
      </c>
      <c r="JF128" s="11">
        <v>0</v>
      </c>
      <c r="JG128" s="11">
        <v>0</v>
      </c>
      <c r="JH128" s="11">
        <v>0</v>
      </c>
      <c r="JI128" s="11">
        <v>0</v>
      </c>
      <c r="JJ128" s="11">
        <v>0</v>
      </c>
      <c r="JK128" s="11">
        <v>0</v>
      </c>
      <c r="JL128" s="11">
        <v>0</v>
      </c>
      <c r="JM128" s="11">
        <v>1</v>
      </c>
      <c r="JN128" s="11">
        <v>0</v>
      </c>
      <c r="JO128" s="11">
        <v>0</v>
      </c>
      <c r="JP128" s="11">
        <v>0</v>
      </c>
      <c r="JQ128" s="11">
        <v>1811</v>
      </c>
      <c r="JR128" s="11">
        <v>2</v>
      </c>
      <c r="JS128" s="11">
        <v>0</v>
      </c>
      <c r="JT128" s="11">
        <v>0</v>
      </c>
      <c r="JU128" s="11">
        <v>0</v>
      </c>
      <c r="JV128" s="11">
        <v>0</v>
      </c>
      <c r="JW128" s="11">
        <f t="shared" si="20"/>
        <v>1814</v>
      </c>
    </row>
    <row r="129" spans="1:283" x14ac:dyDescent="0.25">
      <c r="A129" s="234" t="s">
        <v>39</v>
      </c>
      <c r="B129" s="11">
        <v>7</v>
      </c>
      <c r="C129" s="11">
        <v>0</v>
      </c>
      <c r="D129" s="11">
        <v>141</v>
      </c>
      <c r="E129" s="11">
        <v>0</v>
      </c>
      <c r="F129" s="11">
        <v>0</v>
      </c>
      <c r="G129" s="11">
        <v>0</v>
      </c>
      <c r="H129" s="11">
        <v>1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1</v>
      </c>
      <c r="U129" s="11">
        <v>0</v>
      </c>
      <c r="V129" s="11">
        <v>0</v>
      </c>
      <c r="W129" s="11">
        <v>103</v>
      </c>
      <c r="X129" s="11">
        <v>14</v>
      </c>
      <c r="Y129" s="11">
        <v>0</v>
      </c>
      <c r="Z129" s="11">
        <v>115</v>
      </c>
      <c r="AA129" s="233">
        <f t="shared" si="12"/>
        <v>382</v>
      </c>
      <c r="AC129" s="234" t="s">
        <v>64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>
        <v>0</v>
      </c>
      <c r="AO129" s="11">
        <v>0</v>
      </c>
      <c r="AP129" s="11">
        <v>0</v>
      </c>
      <c r="AQ129" s="11">
        <v>0</v>
      </c>
      <c r="AR129" s="11">
        <v>0</v>
      </c>
      <c r="AS129" s="11">
        <v>0</v>
      </c>
      <c r="AT129" s="11">
        <v>0</v>
      </c>
      <c r="AU129" s="11">
        <v>0</v>
      </c>
      <c r="AV129" s="11">
        <v>0</v>
      </c>
      <c r="AW129" s="11">
        <v>0</v>
      </c>
      <c r="AX129" s="11">
        <v>4</v>
      </c>
      <c r="AY129" s="11">
        <v>0</v>
      </c>
      <c r="AZ129" s="11">
        <v>0</v>
      </c>
      <c r="BA129" s="11">
        <v>0</v>
      </c>
      <c r="BB129" s="11">
        <v>0</v>
      </c>
      <c r="BC129" s="11">
        <v>4</v>
      </c>
      <c r="BE129" s="234" t="s">
        <v>39</v>
      </c>
      <c r="BF129" s="11">
        <v>10</v>
      </c>
      <c r="BG129" s="11">
        <v>0</v>
      </c>
      <c r="BH129" s="11">
        <v>72</v>
      </c>
      <c r="BI129" s="11">
        <v>0</v>
      </c>
      <c r="BJ129" s="11">
        <v>0</v>
      </c>
      <c r="BK129" s="11">
        <v>0</v>
      </c>
      <c r="BL129" s="11">
        <v>0</v>
      </c>
      <c r="BM129" s="11">
        <v>0</v>
      </c>
      <c r="BN129" s="11">
        <v>0</v>
      </c>
      <c r="BO129" s="11">
        <v>0</v>
      </c>
      <c r="BP129" s="11">
        <v>0</v>
      </c>
      <c r="BQ129" s="11">
        <v>0</v>
      </c>
      <c r="BR129" s="11">
        <v>0</v>
      </c>
      <c r="BS129" s="11">
        <v>0</v>
      </c>
      <c r="BT129" s="11">
        <v>0</v>
      </c>
      <c r="BU129" s="11">
        <v>0</v>
      </c>
      <c r="BV129" s="11">
        <v>0</v>
      </c>
      <c r="BW129" s="11">
        <v>0</v>
      </c>
      <c r="BX129" s="11">
        <v>0</v>
      </c>
      <c r="BY129" s="11">
        <v>0</v>
      </c>
      <c r="BZ129" s="11">
        <v>0</v>
      </c>
      <c r="CA129" s="11">
        <v>0</v>
      </c>
      <c r="CB129" s="11">
        <v>48</v>
      </c>
      <c r="CC129" s="11">
        <v>1</v>
      </c>
      <c r="CD129" s="11">
        <v>226</v>
      </c>
      <c r="CE129" s="11">
        <f t="shared" si="13"/>
        <v>357</v>
      </c>
      <c r="CG129" s="234" t="s">
        <v>66</v>
      </c>
      <c r="CH129" s="11">
        <v>0</v>
      </c>
      <c r="CI129" s="11">
        <v>0</v>
      </c>
      <c r="CJ129" s="11">
        <v>3</v>
      </c>
      <c r="CK129" s="11">
        <v>0</v>
      </c>
      <c r="CL129" s="11">
        <v>0</v>
      </c>
      <c r="CM129" s="11">
        <v>0</v>
      </c>
      <c r="CN129" s="11">
        <v>0</v>
      </c>
      <c r="CO129" s="11">
        <v>0</v>
      </c>
      <c r="CP129" s="11">
        <v>0</v>
      </c>
      <c r="CQ129" s="11">
        <v>0</v>
      </c>
      <c r="CR129" s="11">
        <v>0</v>
      </c>
      <c r="CS129" s="11">
        <v>0</v>
      </c>
      <c r="CT129" s="11">
        <v>0</v>
      </c>
      <c r="CU129" s="11">
        <v>1</v>
      </c>
      <c r="CV129" s="11">
        <v>0</v>
      </c>
      <c r="CW129" s="11">
        <v>0</v>
      </c>
      <c r="CX129" s="11">
        <v>0</v>
      </c>
      <c r="CY129" s="11">
        <v>0</v>
      </c>
      <c r="CZ129" s="11">
        <v>0</v>
      </c>
      <c r="DA129" s="11">
        <v>0</v>
      </c>
      <c r="DB129" s="11">
        <v>0</v>
      </c>
      <c r="DC129" s="11">
        <v>0</v>
      </c>
      <c r="DD129" s="11">
        <v>0</v>
      </c>
      <c r="DE129" s="11">
        <v>0</v>
      </c>
      <c r="DF129" s="11">
        <v>0</v>
      </c>
      <c r="DG129" s="11">
        <f t="shared" si="14"/>
        <v>4</v>
      </c>
      <c r="DI129" s="234" t="s">
        <v>62</v>
      </c>
      <c r="DJ129" s="11">
        <v>0</v>
      </c>
      <c r="DK129" s="11">
        <v>0</v>
      </c>
      <c r="DL129" s="11">
        <v>1</v>
      </c>
      <c r="DM129" s="11">
        <v>0</v>
      </c>
      <c r="DN129" s="11">
        <v>0</v>
      </c>
      <c r="DO129" s="11">
        <v>0</v>
      </c>
      <c r="DP129" s="11">
        <v>0</v>
      </c>
      <c r="DQ129" s="11">
        <v>0</v>
      </c>
      <c r="DR129" s="11">
        <v>2</v>
      </c>
      <c r="DS129" s="11">
        <v>0</v>
      </c>
      <c r="DT129" s="11">
        <v>0</v>
      </c>
      <c r="DU129" s="11">
        <v>0</v>
      </c>
      <c r="DV129" s="11">
        <v>0</v>
      </c>
      <c r="DW129" s="11">
        <v>0</v>
      </c>
      <c r="DX129" s="11">
        <v>0</v>
      </c>
      <c r="DY129" s="11">
        <v>0</v>
      </c>
      <c r="DZ129" s="11">
        <v>0</v>
      </c>
      <c r="EA129" s="11">
        <v>0</v>
      </c>
      <c r="EB129" s="11">
        <v>0</v>
      </c>
      <c r="EC129" s="11">
        <v>0</v>
      </c>
      <c r="ED129" s="11">
        <v>0</v>
      </c>
      <c r="EE129" s="11">
        <v>0</v>
      </c>
      <c r="EF129" s="11">
        <v>0</v>
      </c>
      <c r="EG129" s="11">
        <v>0</v>
      </c>
      <c r="EH129" s="11">
        <v>0</v>
      </c>
      <c r="EI129" s="11">
        <f t="shared" si="15"/>
        <v>3</v>
      </c>
      <c r="EK129" s="234" t="s">
        <v>61</v>
      </c>
      <c r="EL129" s="11">
        <v>0</v>
      </c>
      <c r="EM129" s="11">
        <v>0</v>
      </c>
      <c r="EN129" s="11">
        <v>0</v>
      </c>
      <c r="EO129" s="11">
        <v>0</v>
      </c>
      <c r="EP129" s="11">
        <v>0</v>
      </c>
      <c r="EQ129" s="11">
        <v>0</v>
      </c>
      <c r="ER129" s="11">
        <v>0</v>
      </c>
      <c r="ES129" s="11">
        <v>0</v>
      </c>
      <c r="ET129" s="11">
        <v>0</v>
      </c>
      <c r="EU129" s="11">
        <v>0</v>
      </c>
      <c r="EV129" s="11">
        <v>0</v>
      </c>
      <c r="EW129" s="11">
        <v>5</v>
      </c>
      <c r="EX129" s="11">
        <v>2</v>
      </c>
      <c r="EY129" s="11">
        <v>0</v>
      </c>
      <c r="EZ129" s="11">
        <v>0</v>
      </c>
      <c r="FA129" s="11">
        <v>0</v>
      </c>
      <c r="FB129" s="11">
        <v>0</v>
      </c>
      <c r="FC129" s="11">
        <v>0</v>
      </c>
      <c r="FD129" s="11">
        <v>0</v>
      </c>
      <c r="FE129" s="11">
        <v>0</v>
      </c>
      <c r="FF129" s="11">
        <v>0</v>
      </c>
      <c r="FG129" s="11">
        <v>0</v>
      </c>
      <c r="FH129" s="11">
        <v>0</v>
      </c>
      <c r="FI129" s="11">
        <v>0</v>
      </c>
      <c r="FJ129" s="11">
        <v>0</v>
      </c>
      <c r="FK129" s="11">
        <f t="shared" si="16"/>
        <v>7</v>
      </c>
      <c r="FM129" s="234" t="s">
        <v>50</v>
      </c>
      <c r="FN129" s="11">
        <v>0</v>
      </c>
      <c r="FO129" s="11">
        <v>0</v>
      </c>
      <c r="FP129" s="11">
        <v>0</v>
      </c>
      <c r="FQ129" s="11">
        <v>0</v>
      </c>
      <c r="FR129" s="11">
        <v>0</v>
      </c>
      <c r="FS129" s="11">
        <v>0</v>
      </c>
      <c r="FT129" s="11">
        <v>0</v>
      </c>
      <c r="FU129" s="11">
        <v>0</v>
      </c>
      <c r="FV129" s="11">
        <v>0</v>
      </c>
      <c r="FW129" s="11">
        <v>0</v>
      </c>
      <c r="FX129" s="11">
        <v>0</v>
      </c>
      <c r="FY129" s="11">
        <v>0</v>
      </c>
      <c r="FZ129" s="11">
        <v>0</v>
      </c>
      <c r="GA129" s="11">
        <v>0</v>
      </c>
      <c r="GB129" s="11">
        <v>0</v>
      </c>
      <c r="GC129" s="11">
        <v>0</v>
      </c>
      <c r="GD129" s="11">
        <v>0</v>
      </c>
      <c r="GE129" s="11">
        <v>0</v>
      </c>
      <c r="GF129" s="11">
        <v>0</v>
      </c>
      <c r="GG129" s="11">
        <v>12</v>
      </c>
      <c r="GH129" s="11">
        <v>0</v>
      </c>
      <c r="GI129" s="11">
        <v>0</v>
      </c>
      <c r="GJ129" s="11">
        <v>0</v>
      </c>
      <c r="GK129" s="11">
        <v>0</v>
      </c>
      <c r="GL129" s="11">
        <v>0</v>
      </c>
      <c r="GM129" s="11">
        <f t="shared" si="17"/>
        <v>12</v>
      </c>
      <c r="GP129" s="234" t="s">
        <v>59</v>
      </c>
      <c r="GQ129" s="11">
        <v>0</v>
      </c>
      <c r="GR129" s="11">
        <v>0</v>
      </c>
      <c r="GS129" s="11">
        <v>0</v>
      </c>
      <c r="GT129" s="11">
        <v>0</v>
      </c>
      <c r="GU129" s="11">
        <v>0</v>
      </c>
      <c r="GV129" s="11">
        <v>0</v>
      </c>
      <c r="GW129" s="11">
        <v>0</v>
      </c>
      <c r="GX129" s="11">
        <v>0</v>
      </c>
      <c r="GY129" s="11">
        <v>0</v>
      </c>
      <c r="GZ129" s="11">
        <v>0</v>
      </c>
      <c r="HA129" s="11">
        <v>0</v>
      </c>
      <c r="HB129" s="11">
        <v>0</v>
      </c>
      <c r="HC129" s="11">
        <v>0</v>
      </c>
      <c r="HD129" s="11">
        <v>2</v>
      </c>
      <c r="HE129" s="11">
        <v>0</v>
      </c>
      <c r="HF129" s="11">
        <v>0</v>
      </c>
      <c r="HG129" s="11">
        <v>0</v>
      </c>
      <c r="HH129" s="11">
        <v>0</v>
      </c>
      <c r="HI129" s="11">
        <v>0</v>
      </c>
      <c r="HJ129" s="11">
        <v>0</v>
      </c>
      <c r="HK129" s="11">
        <v>0</v>
      </c>
      <c r="HL129" s="11">
        <v>0</v>
      </c>
      <c r="HM129" s="11">
        <v>0</v>
      </c>
      <c r="HN129" s="11">
        <v>0</v>
      </c>
      <c r="HO129" s="11">
        <f t="shared" si="18"/>
        <v>2</v>
      </c>
      <c r="HQ129" s="234" t="s">
        <v>47</v>
      </c>
      <c r="HR129" s="11">
        <v>0</v>
      </c>
      <c r="HS129" s="11">
        <v>0</v>
      </c>
      <c r="HT129" s="11">
        <v>0</v>
      </c>
      <c r="HU129" s="11">
        <v>0</v>
      </c>
      <c r="HV129" s="11">
        <v>0</v>
      </c>
      <c r="HW129" s="11">
        <v>0</v>
      </c>
      <c r="HX129" s="11">
        <v>3</v>
      </c>
      <c r="HY129" s="11">
        <v>0</v>
      </c>
      <c r="HZ129" s="11">
        <v>0</v>
      </c>
      <c r="IA129" s="11">
        <v>0</v>
      </c>
      <c r="IB129" s="11">
        <v>0</v>
      </c>
      <c r="IC129" s="11">
        <v>0</v>
      </c>
      <c r="ID129" s="11">
        <v>195</v>
      </c>
      <c r="IE129" s="11">
        <v>7</v>
      </c>
      <c r="IF129" s="11">
        <v>0</v>
      </c>
      <c r="IG129" s="11">
        <v>0</v>
      </c>
      <c r="IH129" s="11">
        <v>0</v>
      </c>
      <c r="II129" s="11">
        <v>0</v>
      </c>
      <c r="IJ129" s="11">
        <v>0</v>
      </c>
      <c r="IK129" s="11">
        <v>0</v>
      </c>
      <c r="IL129" s="11">
        <v>0</v>
      </c>
      <c r="IM129" s="11">
        <v>0</v>
      </c>
      <c r="IN129" s="11">
        <v>0</v>
      </c>
      <c r="IO129" s="11">
        <v>0</v>
      </c>
      <c r="IP129" s="11">
        <v>0</v>
      </c>
      <c r="IQ129" s="11">
        <f t="shared" si="19"/>
        <v>205</v>
      </c>
      <c r="IV129" s="234" t="s">
        <v>47</v>
      </c>
      <c r="IW129" s="11">
        <v>0</v>
      </c>
      <c r="IX129" s="11">
        <v>0</v>
      </c>
      <c r="IY129" s="11">
        <v>0</v>
      </c>
      <c r="IZ129" s="11">
        <v>2</v>
      </c>
      <c r="JA129" s="11">
        <v>0</v>
      </c>
      <c r="JB129" s="11">
        <v>0</v>
      </c>
      <c r="JC129" s="11">
        <v>18</v>
      </c>
      <c r="JD129" s="11">
        <v>0</v>
      </c>
      <c r="JE129" s="11">
        <v>2</v>
      </c>
      <c r="JF129" s="11">
        <v>0</v>
      </c>
      <c r="JG129" s="11">
        <v>0</v>
      </c>
      <c r="JH129" s="11">
        <v>0</v>
      </c>
      <c r="JI129" s="11">
        <v>0</v>
      </c>
      <c r="JJ129" s="11">
        <v>1718</v>
      </c>
      <c r="JK129" s="11">
        <v>286</v>
      </c>
      <c r="JL129" s="11">
        <v>0</v>
      </c>
      <c r="JM129" s="11">
        <v>0</v>
      </c>
      <c r="JN129" s="11">
        <v>0</v>
      </c>
      <c r="JO129" s="11">
        <v>0</v>
      </c>
      <c r="JP129" s="11">
        <v>0</v>
      </c>
      <c r="JQ129" s="11">
        <v>0</v>
      </c>
      <c r="JR129" s="11">
        <v>0</v>
      </c>
      <c r="JS129" s="11">
        <v>0</v>
      </c>
      <c r="JT129" s="11">
        <v>0</v>
      </c>
      <c r="JU129" s="11">
        <v>0</v>
      </c>
      <c r="JV129" s="11">
        <v>0</v>
      </c>
      <c r="JW129" s="11">
        <f t="shared" si="20"/>
        <v>2026</v>
      </c>
    </row>
    <row r="130" spans="1:283" x14ac:dyDescent="0.25">
      <c r="A130" s="234" t="s">
        <v>65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2</v>
      </c>
      <c r="R130" s="11">
        <v>0</v>
      </c>
      <c r="S130" s="11">
        <v>0</v>
      </c>
      <c r="T130" s="11">
        <v>0</v>
      </c>
      <c r="U130" s="11">
        <v>33</v>
      </c>
      <c r="V130" s="11">
        <v>1</v>
      </c>
      <c r="W130" s="11">
        <v>0</v>
      </c>
      <c r="X130" s="11">
        <v>0</v>
      </c>
      <c r="Y130" s="11">
        <v>0</v>
      </c>
      <c r="Z130" s="11">
        <v>0</v>
      </c>
      <c r="AA130" s="233">
        <f t="shared" si="12"/>
        <v>36</v>
      </c>
      <c r="AC130" s="234" t="s">
        <v>65</v>
      </c>
      <c r="AD130" s="11">
        <v>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>
        <v>0</v>
      </c>
      <c r="AN130" s="11">
        <v>0</v>
      </c>
      <c r="AO130" s="11">
        <v>0</v>
      </c>
      <c r="AP130" s="11">
        <v>0</v>
      </c>
      <c r="AQ130" s="11">
        <v>0</v>
      </c>
      <c r="AR130" s="11">
        <v>0</v>
      </c>
      <c r="AS130" s="11">
        <v>0</v>
      </c>
      <c r="AT130" s="11">
        <v>0</v>
      </c>
      <c r="AU130" s="11">
        <v>0</v>
      </c>
      <c r="AV130" s="11">
        <v>0</v>
      </c>
      <c r="AW130" s="11">
        <v>0</v>
      </c>
      <c r="AX130" s="11">
        <v>24</v>
      </c>
      <c r="AY130" s="11">
        <v>1</v>
      </c>
      <c r="AZ130" s="11">
        <v>0</v>
      </c>
      <c r="BA130" s="11">
        <v>0</v>
      </c>
      <c r="BB130" s="11">
        <v>0</v>
      </c>
      <c r="BC130" s="11">
        <v>25</v>
      </c>
      <c r="BE130" s="234" t="s">
        <v>65</v>
      </c>
      <c r="BF130" s="11">
        <v>0</v>
      </c>
      <c r="BG130" s="11">
        <v>0</v>
      </c>
      <c r="BH130" s="11">
        <v>0</v>
      </c>
      <c r="BI130" s="11">
        <v>0</v>
      </c>
      <c r="BJ130" s="11">
        <v>0</v>
      </c>
      <c r="BK130" s="11">
        <v>0</v>
      </c>
      <c r="BL130" s="11">
        <v>0</v>
      </c>
      <c r="BM130" s="11">
        <v>0</v>
      </c>
      <c r="BN130" s="11">
        <v>0</v>
      </c>
      <c r="BO130" s="11">
        <v>0</v>
      </c>
      <c r="BP130" s="11">
        <v>0</v>
      </c>
      <c r="BQ130" s="11">
        <v>0</v>
      </c>
      <c r="BR130" s="11">
        <v>0</v>
      </c>
      <c r="BS130" s="11">
        <v>0</v>
      </c>
      <c r="BT130" s="11">
        <v>0</v>
      </c>
      <c r="BU130" s="11">
        <v>0</v>
      </c>
      <c r="BV130" s="11">
        <v>0</v>
      </c>
      <c r="BW130" s="11">
        <v>0</v>
      </c>
      <c r="BX130" s="11">
        <v>0</v>
      </c>
      <c r="BY130" s="11">
        <v>0</v>
      </c>
      <c r="BZ130" s="11">
        <v>53</v>
      </c>
      <c r="CA130" s="11">
        <v>0</v>
      </c>
      <c r="CB130" s="11">
        <v>0</v>
      </c>
      <c r="CC130" s="11">
        <v>0</v>
      </c>
      <c r="CD130" s="11">
        <v>0</v>
      </c>
      <c r="CE130" s="11">
        <f t="shared" si="13"/>
        <v>53</v>
      </c>
      <c r="CG130" s="234" t="s">
        <v>16</v>
      </c>
      <c r="CH130" s="11">
        <v>0</v>
      </c>
      <c r="CI130" s="11">
        <v>0</v>
      </c>
      <c r="CJ130" s="11">
        <v>0</v>
      </c>
      <c r="CK130" s="11">
        <v>2</v>
      </c>
      <c r="CL130" s="11">
        <v>0</v>
      </c>
      <c r="CM130" s="11">
        <v>0</v>
      </c>
      <c r="CN130" s="11">
        <v>12</v>
      </c>
      <c r="CO130" s="11">
        <v>0</v>
      </c>
      <c r="CP130" s="11">
        <v>0</v>
      </c>
      <c r="CQ130" s="11">
        <v>0</v>
      </c>
      <c r="CR130" s="11">
        <v>21</v>
      </c>
      <c r="CS130" s="11">
        <v>0</v>
      </c>
      <c r="CT130" s="11">
        <v>1892</v>
      </c>
      <c r="CU130" s="11">
        <v>520</v>
      </c>
      <c r="CV130" s="11">
        <v>20</v>
      </c>
      <c r="CW130" s="11">
        <v>0</v>
      </c>
      <c r="CX130" s="11">
        <v>0</v>
      </c>
      <c r="CY130" s="11">
        <v>0</v>
      </c>
      <c r="CZ130" s="11">
        <v>0</v>
      </c>
      <c r="DA130" s="11">
        <v>18</v>
      </c>
      <c r="DB130" s="11">
        <v>0</v>
      </c>
      <c r="DC130" s="11">
        <v>0</v>
      </c>
      <c r="DD130" s="11">
        <v>0</v>
      </c>
      <c r="DE130" s="11">
        <v>0</v>
      </c>
      <c r="DF130" s="11">
        <v>0</v>
      </c>
      <c r="DG130" s="11">
        <f t="shared" si="14"/>
        <v>2485</v>
      </c>
      <c r="DI130" s="234" t="s">
        <v>66</v>
      </c>
      <c r="DJ130" s="11">
        <v>1</v>
      </c>
      <c r="DK130" s="11">
        <v>0</v>
      </c>
      <c r="DL130" s="11">
        <v>4</v>
      </c>
      <c r="DM130" s="11">
        <v>0</v>
      </c>
      <c r="DN130" s="11">
        <v>0</v>
      </c>
      <c r="DO130" s="11">
        <v>0</v>
      </c>
      <c r="DP130" s="11">
        <v>0</v>
      </c>
      <c r="DQ130" s="11">
        <v>0</v>
      </c>
      <c r="DR130" s="11">
        <v>0</v>
      </c>
      <c r="DS130" s="11">
        <v>0</v>
      </c>
      <c r="DT130" s="11">
        <v>0</v>
      </c>
      <c r="DU130" s="11">
        <v>0</v>
      </c>
      <c r="DV130" s="11">
        <v>4</v>
      </c>
      <c r="DW130" s="11">
        <v>0</v>
      </c>
      <c r="DX130" s="11">
        <v>0</v>
      </c>
      <c r="DY130" s="11">
        <v>2</v>
      </c>
      <c r="DZ130" s="11">
        <v>0</v>
      </c>
      <c r="EA130" s="11">
        <v>0</v>
      </c>
      <c r="EB130" s="11">
        <v>0</v>
      </c>
      <c r="EC130" s="11">
        <v>0</v>
      </c>
      <c r="ED130" s="11">
        <v>0</v>
      </c>
      <c r="EE130" s="11">
        <v>0</v>
      </c>
      <c r="EF130" s="11">
        <v>0</v>
      </c>
      <c r="EG130" s="11">
        <v>0</v>
      </c>
      <c r="EH130" s="11">
        <v>0</v>
      </c>
      <c r="EI130" s="11">
        <f t="shared" si="15"/>
        <v>11</v>
      </c>
      <c r="EK130" s="234" t="s">
        <v>26</v>
      </c>
      <c r="EL130" s="11">
        <v>0</v>
      </c>
      <c r="EM130" s="11">
        <v>0</v>
      </c>
      <c r="EN130" s="11">
        <v>0</v>
      </c>
      <c r="EO130" s="11">
        <v>0</v>
      </c>
      <c r="EP130" s="11">
        <v>0</v>
      </c>
      <c r="EQ130" s="11">
        <v>0</v>
      </c>
      <c r="ER130" s="11">
        <v>0</v>
      </c>
      <c r="ES130" s="11">
        <v>0</v>
      </c>
      <c r="ET130" s="11">
        <v>0</v>
      </c>
      <c r="EU130" s="11">
        <v>0</v>
      </c>
      <c r="EV130" s="11">
        <v>0</v>
      </c>
      <c r="EW130" s="11">
        <v>0</v>
      </c>
      <c r="EX130" s="11">
        <v>5</v>
      </c>
      <c r="EY130" s="11">
        <v>0</v>
      </c>
      <c r="EZ130" s="11">
        <v>0</v>
      </c>
      <c r="FA130" s="11">
        <v>0</v>
      </c>
      <c r="FB130" s="11">
        <v>0</v>
      </c>
      <c r="FC130" s="11">
        <v>0</v>
      </c>
      <c r="FD130" s="11">
        <v>0</v>
      </c>
      <c r="FE130" s="11">
        <v>0</v>
      </c>
      <c r="FF130" s="11">
        <v>0</v>
      </c>
      <c r="FG130" s="11">
        <v>0</v>
      </c>
      <c r="FH130" s="11">
        <v>0</v>
      </c>
      <c r="FI130" s="11">
        <v>0</v>
      </c>
      <c r="FJ130" s="11">
        <v>0</v>
      </c>
      <c r="FK130" s="11">
        <f t="shared" si="16"/>
        <v>5</v>
      </c>
      <c r="FM130" s="234" t="s">
        <v>62</v>
      </c>
      <c r="FN130" s="11">
        <v>0</v>
      </c>
      <c r="FO130" s="11">
        <v>0</v>
      </c>
      <c r="FP130" s="11">
        <v>2</v>
      </c>
      <c r="FQ130" s="11">
        <v>0</v>
      </c>
      <c r="FR130" s="11">
        <v>0</v>
      </c>
      <c r="FS130" s="11">
        <v>0</v>
      </c>
      <c r="FT130" s="11">
        <v>0</v>
      </c>
      <c r="FU130" s="11">
        <v>0</v>
      </c>
      <c r="FV130" s="11">
        <v>7</v>
      </c>
      <c r="FW130" s="11">
        <v>0</v>
      </c>
      <c r="FX130" s="11">
        <v>0</v>
      </c>
      <c r="FY130" s="11">
        <v>0</v>
      </c>
      <c r="FZ130" s="11">
        <v>0</v>
      </c>
      <c r="GA130" s="11">
        <v>0</v>
      </c>
      <c r="GB130" s="11">
        <v>0</v>
      </c>
      <c r="GC130" s="11">
        <v>0</v>
      </c>
      <c r="GD130" s="11">
        <v>0</v>
      </c>
      <c r="GE130" s="11">
        <v>0</v>
      </c>
      <c r="GF130" s="11">
        <v>0</v>
      </c>
      <c r="GG130" s="11">
        <v>0</v>
      </c>
      <c r="GH130" s="11">
        <v>0</v>
      </c>
      <c r="GI130" s="11">
        <v>0</v>
      </c>
      <c r="GJ130" s="11">
        <v>0</v>
      </c>
      <c r="GK130" s="11">
        <v>0</v>
      </c>
      <c r="GL130" s="11">
        <v>0</v>
      </c>
      <c r="GM130" s="11">
        <f t="shared" si="17"/>
        <v>9</v>
      </c>
      <c r="GP130" s="234" t="s">
        <v>67</v>
      </c>
      <c r="GQ130" s="11">
        <v>0</v>
      </c>
      <c r="GR130" s="11">
        <v>0</v>
      </c>
      <c r="GS130" s="11">
        <v>1</v>
      </c>
      <c r="GT130" s="11">
        <v>0</v>
      </c>
      <c r="GU130" s="11">
        <v>0</v>
      </c>
      <c r="GV130" s="11">
        <v>0</v>
      </c>
      <c r="GW130" s="11">
        <v>0</v>
      </c>
      <c r="GX130" s="11">
        <v>0</v>
      </c>
      <c r="GY130" s="11">
        <v>0</v>
      </c>
      <c r="GZ130" s="11">
        <v>0</v>
      </c>
      <c r="HA130" s="11">
        <v>0</v>
      </c>
      <c r="HB130" s="11">
        <v>0</v>
      </c>
      <c r="HC130" s="11">
        <v>0</v>
      </c>
      <c r="HD130" s="11">
        <v>0</v>
      </c>
      <c r="HE130" s="11">
        <v>0</v>
      </c>
      <c r="HF130" s="11">
        <v>0</v>
      </c>
      <c r="HG130" s="11">
        <v>0</v>
      </c>
      <c r="HH130" s="11">
        <v>0</v>
      </c>
      <c r="HI130" s="11">
        <v>0</v>
      </c>
      <c r="HJ130" s="11">
        <v>0</v>
      </c>
      <c r="HK130" s="11">
        <v>0</v>
      </c>
      <c r="HL130" s="11">
        <v>0</v>
      </c>
      <c r="HM130" s="11">
        <v>0</v>
      </c>
      <c r="HN130" s="11">
        <v>0</v>
      </c>
      <c r="HO130" s="11">
        <f t="shared" si="18"/>
        <v>1</v>
      </c>
      <c r="HQ130" s="234" t="s">
        <v>66</v>
      </c>
      <c r="HR130" s="11">
        <v>0</v>
      </c>
      <c r="HS130" s="11">
        <v>0</v>
      </c>
      <c r="HT130" s="11">
        <v>6</v>
      </c>
      <c r="HU130" s="11">
        <v>0</v>
      </c>
      <c r="HV130" s="11">
        <v>0</v>
      </c>
      <c r="HW130" s="11">
        <v>0</v>
      </c>
      <c r="HX130" s="11">
        <v>0</v>
      </c>
      <c r="HY130" s="11">
        <v>0</v>
      </c>
      <c r="HZ130" s="11">
        <v>0</v>
      </c>
      <c r="IA130" s="11">
        <v>0</v>
      </c>
      <c r="IB130" s="11">
        <v>0</v>
      </c>
      <c r="IC130" s="11">
        <v>0</v>
      </c>
      <c r="ID130" s="11">
        <v>0</v>
      </c>
      <c r="IE130" s="11">
        <v>4</v>
      </c>
      <c r="IF130" s="11">
        <v>0</v>
      </c>
      <c r="IG130" s="11">
        <v>0</v>
      </c>
      <c r="IH130" s="11">
        <v>1</v>
      </c>
      <c r="II130" s="11">
        <v>0</v>
      </c>
      <c r="IJ130" s="11">
        <v>0</v>
      </c>
      <c r="IK130" s="11">
        <v>0</v>
      </c>
      <c r="IL130" s="11">
        <v>0</v>
      </c>
      <c r="IM130" s="11">
        <v>0</v>
      </c>
      <c r="IN130" s="11">
        <v>0</v>
      </c>
      <c r="IO130" s="11">
        <v>0</v>
      </c>
      <c r="IP130" s="11">
        <v>0</v>
      </c>
      <c r="IQ130" s="11">
        <f t="shared" si="19"/>
        <v>11</v>
      </c>
      <c r="IV130" s="234" t="s">
        <v>62</v>
      </c>
      <c r="IW130" s="11">
        <v>1</v>
      </c>
      <c r="IX130" s="11">
        <v>0</v>
      </c>
      <c r="IY130" s="11">
        <v>9</v>
      </c>
      <c r="IZ130" s="11">
        <v>0</v>
      </c>
      <c r="JA130" s="11">
        <v>1</v>
      </c>
      <c r="JB130" s="11">
        <v>0</v>
      </c>
      <c r="JC130" s="11">
        <v>0</v>
      </c>
      <c r="JD130" s="11">
        <v>2</v>
      </c>
      <c r="JE130" s="11">
        <v>77</v>
      </c>
      <c r="JF130" s="11">
        <v>0</v>
      </c>
      <c r="JG130" s="11">
        <v>0</v>
      </c>
      <c r="JH130" s="11">
        <v>0</v>
      </c>
      <c r="JI130" s="11">
        <v>0</v>
      </c>
      <c r="JJ130" s="11">
        <v>0</v>
      </c>
      <c r="JK130" s="11">
        <v>0</v>
      </c>
      <c r="JL130" s="11">
        <v>0</v>
      </c>
      <c r="JM130" s="11">
        <v>0</v>
      </c>
      <c r="JN130" s="11">
        <v>0</v>
      </c>
      <c r="JO130" s="11">
        <v>0</v>
      </c>
      <c r="JP130" s="11">
        <v>0</v>
      </c>
      <c r="JQ130" s="11">
        <v>0</v>
      </c>
      <c r="JR130" s="11">
        <v>0</v>
      </c>
      <c r="JS130" s="11">
        <v>0</v>
      </c>
      <c r="JT130" s="11">
        <v>0</v>
      </c>
      <c r="JU130" s="11">
        <v>0</v>
      </c>
      <c r="JV130" s="11">
        <v>0</v>
      </c>
      <c r="JW130" s="11">
        <f t="shared" si="20"/>
        <v>90</v>
      </c>
    </row>
    <row r="131" spans="1:283" x14ac:dyDescent="0.25">
      <c r="A131" s="234" t="s">
        <v>22</v>
      </c>
      <c r="B131" s="11">
        <v>0</v>
      </c>
      <c r="C131" s="11">
        <v>1272</v>
      </c>
      <c r="D131" s="11">
        <v>1</v>
      </c>
      <c r="E131" s="11">
        <v>1</v>
      </c>
      <c r="F131" s="11">
        <v>1</v>
      </c>
      <c r="G131" s="11">
        <v>3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233">
        <f t="shared" si="12"/>
        <v>1278</v>
      </c>
      <c r="AC131" s="234" t="s">
        <v>63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  <c r="AM131" s="11">
        <v>0</v>
      </c>
      <c r="AN131" s="11">
        <v>0</v>
      </c>
      <c r="AO131" s="11">
        <v>0</v>
      </c>
      <c r="AP131" s="11">
        <v>0</v>
      </c>
      <c r="AQ131" s="11">
        <v>0</v>
      </c>
      <c r="AR131" s="11">
        <v>0</v>
      </c>
      <c r="AS131" s="11">
        <v>0</v>
      </c>
      <c r="AT131" s="11">
        <v>0</v>
      </c>
      <c r="AU131" s="11">
        <v>0</v>
      </c>
      <c r="AV131" s="11">
        <v>0</v>
      </c>
      <c r="AW131" s="11">
        <v>1</v>
      </c>
      <c r="AX131" s="11">
        <v>0</v>
      </c>
      <c r="AY131" s="11">
        <v>0</v>
      </c>
      <c r="AZ131" s="11">
        <v>0</v>
      </c>
      <c r="BA131" s="11">
        <v>0</v>
      </c>
      <c r="BB131" s="11">
        <v>0</v>
      </c>
      <c r="BC131" s="11">
        <v>1</v>
      </c>
      <c r="BE131" s="234" t="s">
        <v>63</v>
      </c>
      <c r="BF131" s="11">
        <v>0</v>
      </c>
      <c r="BG131" s="11">
        <v>0</v>
      </c>
      <c r="BH131" s="11">
        <v>0</v>
      </c>
      <c r="BI131" s="11">
        <v>0</v>
      </c>
      <c r="BJ131" s="11">
        <v>0</v>
      </c>
      <c r="BK131" s="11">
        <v>0</v>
      </c>
      <c r="BL131" s="11">
        <v>0</v>
      </c>
      <c r="BM131" s="11">
        <v>0</v>
      </c>
      <c r="BN131" s="11">
        <v>0</v>
      </c>
      <c r="BO131" s="11">
        <v>0</v>
      </c>
      <c r="BP131" s="11">
        <v>0</v>
      </c>
      <c r="BQ131" s="11">
        <v>0</v>
      </c>
      <c r="BR131" s="11">
        <v>1</v>
      </c>
      <c r="BS131" s="11">
        <v>0</v>
      </c>
      <c r="BT131" s="11">
        <v>0</v>
      </c>
      <c r="BU131" s="11">
        <v>0</v>
      </c>
      <c r="BV131" s="11">
        <v>0</v>
      </c>
      <c r="BW131" s="11">
        <v>0</v>
      </c>
      <c r="BX131" s="11">
        <v>0</v>
      </c>
      <c r="BY131" s="11">
        <v>0</v>
      </c>
      <c r="BZ131" s="11">
        <v>0</v>
      </c>
      <c r="CA131" s="11">
        <v>0</v>
      </c>
      <c r="CB131" s="11">
        <v>0</v>
      </c>
      <c r="CC131" s="11">
        <v>0</v>
      </c>
      <c r="CD131" s="11">
        <v>0</v>
      </c>
      <c r="CE131" s="11">
        <f t="shared" si="13"/>
        <v>1</v>
      </c>
      <c r="CG131" s="234" t="s">
        <v>39</v>
      </c>
      <c r="CH131" s="11">
        <v>10</v>
      </c>
      <c r="CI131" s="11">
        <v>0</v>
      </c>
      <c r="CJ131" s="11">
        <v>68</v>
      </c>
      <c r="CK131" s="11">
        <v>0</v>
      </c>
      <c r="CL131" s="11">
        <v>0</v>
      </c>
      <c r="CM131" s="11">
        <v>0</v>
      </c>
      <c r="CN131" s="11">
        <v>0</v>
      </c>
      <c r="CO131" s="11">
        <v>0</v>
      </c>
      <c r="CP131" s="11">
        <v>0</v>
      </c>
      <c r="CQ131" s="11">
        <v>0</v>
      </c>
      <c r="CR131" s="11">
        <v>0</v>
      </c>
      <c r="CS131" s="11">
        <v>0</v>
      </c>
      <c r="CT131" s="11">
        <v>0</v>
      </c>
      <c r="CU131" s="11">
        <v>0</v>
      </c>
      <c r="CV131" s="11">
        <v>0</v>
      </c>
      <c r="CW131" s="11">
        <v>0</v>
      </c>
      <c r="CX131" s="11">
        <v>0</v>
      </c>
      <c r="CY131" s="11">
        <v>0</v>
      </c>
      <c r="CZ131" s="11">
        <v>0</v>
      </c>
      <c r="DA131" s="11">
        <v>0</v>
      </c>
      <c r="DB131" s="11">
        <v>0</v>
      </c>
      <c r="DC131" s="11">
        <v>0</v>
      </c>
      <c r="DD131" s="11">
        <v>52</v>
      </c>
      <c r="DE131" s="11">
        <v>0</v>
      </c>
      <c r="DF131" s="11">
        <v>293</v>
      </c>
      <c r="DG131" s="11">
        <f t="shared" si="14"/>
        <v>423</v>
      </c>
      <c r="DI131" s="234" t="s">
        <v>16</v>
      </c>
      <c r="DJ131" s="11">
        <v>0</v>
      </c>
      <c r="DK131" s="11">
        <v>0</v>
      </c>
      <c r="DL131" s="11">
        <v>0</v>
      </c>
      <c r="DM131" s="11">
        <v>1</v>
      </c>
      <c r="DN131" s="11">
        <v>0</v>
      </c>
      <c r="DO131" s="11">
        <v>0</v>
      </c>
      <c r="DP131" s="11">
        <v>9</v>
      </c>
      <c r="DQ131" s="11">
        <v>0</v>
      </c>
      <c r="DR131" s="11">
        <v>0</v>
      </c>
      <c r="DS131" s="11">
        <v>0</v>
      </c>
      <c r="DT131" s="11">
        <v>45</v>
      </c>
      <c r="DU131" s="11">
        <v>1787</v>
      </c>
      <c r="DV131" s="11">
        <v>565</v>
      </c>
      <c r="DW131" s="11">
        <v>31</v>
      </c>
      <c r="DX131" s="11">
        <v>0</v>
      </c>
      <c r="DY131" s="11">
        <v>1</v>
      </c>
      <c r="DZ131" s="11">
        <v>0</v>
      </c>
      <c r="EA131" s="11">
        <v>0</v>
      </c>
      <c r="EB131" s="11">
        <v>29</v>
      </c>
      <c r="EC131" s="11">
        <v>0</v>
      </c>
      <c r="ED131" s="11">
        <v>0</v>
      </c>
      <c r="EE131" s="11">
        <v>0</v>
      </c>
      <c r="EF131" s="11">
        <v>0</v>
      </c>
      <c r="EG131" s="11">
        <v>0</v>
      </c>
      <c r="EH131" s="11">
        <v>0</v>
      </c>
      <c r="EI131" s="11">
        <f t="shared" si="15"/>
        <v>2468</v>
      </c>
      <c r="EK131" s="234" t="s">
        <v>62</v>
      </c>
      <c r="EL131" s="11">
        <v>0</v>
      </c>
      <c r="EM131" s="11">
        <v>0</v>
      </c>
      <c r="EN131" s="11">
        <v>2</v>
      </c>
      <c r="EO131" s="11">
        <v>0</v>
      </c>
      <c r="EP131" s="11">
        <v>0</v>
      </c>
      <c r="EQ131" s="11">
        <v>0</v>
      </c>
      <c r="ER131" s="11">
        <v>0</v>
      </c>
      <c r="ES131" s="11">
        <v>0</v>
      </c>
      <c r="ET131" s="11">
        <v>3</v>
      </c>
      <c r="EU131" s="11">
        <v>0</v>
      </c>
      <c r="EV131" s="11">
        <v>0</v>
      </c>
      <c r="EW131" s="11">
        <v>0</v>
      </c>
      <c r="EX131" s="11">
        <v>0</v>
      </c>
      <c r="EY131" s="11">
        <v>0</v>
      </c>
      <c r="EZ131" s="11">
        <v>0</v>
      </c>
      <c r="FA131" s="11">
        <v>0</v>
      </c>
      <c r="FB131" s="11">
        <v>0</v>
      </c>
      <c r="FC131" s="11">
        <v>0</v>
      </c>
      <c r="FD131" s="11">
        <v>0</v>
      </c>
      <c r="FE131" s="11">
        <v>0</v>
      </c>
      <c r="FF131" s="11">
        <v>0</v>
      </c>
      <c r="FG131" s="11">
        <v>0</v>
      </c>
      <c r="FH131" s="11">
        <v>0</v>
      </c>
      <c r="FI131" s="11">
        <v>0</v>
      </c>
      <c r="FJ131" s="11">
        <v>0</v>
      </c>
      <c r="FK131" s="11">
        <f t="shared" si="16"/>
        <v>5</v>
      </c>
      <c r="FM131" s="234" t="s">
        <v>66</v>
      </c>
      <c r="FN131" s="11">
        <v>1</v>
      </c>
      <c r="FO131" s="11">
        <v>0</v>
      </c>
      <c r="FP131" s="11">
        <v>3</v>
      </c>
      <c r="FQ131" s="11">
        <v>0</v>
      </c>
      <c r="FR131" s="11">
        <v>0</v>
      </c>
      <c r="FS131" s="11">
        <v>0</v>
      </c>
      <c r="FT131" s="11">
        <v>0</v>
      </c>
      <c r="FU131" s="11">
        <v>0</v>
      </c>
      <c r="FV131" s="11">
        <v>0</v>
      </c>
      <c r="FW131" s="11">
        <v>0</v>
      </c>
      <c r="FX131" s="11">
        <v>0</v>
      </c>
      <c r="FY131" s="11">
        <v>0</v>
      </c>
      <c r="FZ131" s="11">
        <v>0</v>
      </c>
      <c r="GA131" s="11">
        <v>3</v>
      </c>
      <c r="GB131" s="11">
        <v>0</v>
      </c>
      <c r="GC131" s="11">
        <v>0</v>
      </c>
      <c r="GD131" s="11">
        <v>1</v>
      </c>
      <c r="GE131" s="11">
        <v>0</v>
      </c>
      <c r="GF131" s="11">
        <v>0</v>
      </c>
      <c r="GG131" s="11">
        <v>0</v>
      </c>
      <c r="GH131" s="11">
        <v>0</v>
      </c>
      <c r="GI131" s="11">
        <v>0</v>
      </c>
      <c r="GJ131" s="11">
        <v>0</v>
      </c>
      <c r="GK131" s="11">
        <v>0</v>
      </c>
      <c r="GL131" s="11">
        <v>0</v>
      </c>
      <c r="GM131" s="11">
        <f t="shared" si="17"/>
        <v>8</v>
      </c>
      <c r="GP131" s="234" t="s">
        <v>42</v>
      </c>
      <c r="GQ131" s="11">
        <v>0</v>
      </c>
      <c r="GR131" s="11">
        <v>0</v>
      </c>
      <c r="GS131" s="11">
        <v>0</v>
      </c>
      <c r="GT131" s="11">
        <v>0</v>
      </c>
      <c r="GU131" s="11">
        <v>0</v>
      </c>
      <c r="GV131" s="11">
        <v>0</v>
      </c>
      <c r="GW131" s="11">
        <v>0</v>
      </c>
      <c r="GX131" s="11">
        <v>0</v>
      </c>
      <c r="GY131" s="11">
        <v>0</v>
      </c>
      <c r="GZ131" s="11">
        <v>0</v>
      </c>
      <c r="HA131" s="11">
        <v>0</v>
      </c>
      <c r="HB131" s="11">
        <v>0</v>
      </c>
      <c r="HC131" s="11">
        <v>0</v>
      </c>
      <c r="HD131" s="11">
        <v>0</v>
      </c>
      <c r="HE131" s="11">
        <v>0</v>
      </c>
      <c r="HF131" s="11">
        <v>1</v>
      </c>
      <c r="HG131" s="11">
        <v>0</v>
      </c>
      <c r="HH131" s="11">
        <v>0</v>
      </c>
      <c r="HI131" s="11">
        <v>0</v>
      </c>
      <c r="HJ131" s="11">
        <v>0</v>
      </c>
      <c r="HK131" s="11">
        <v>0</v>
      </c>
      <c r="HL131" s="11">
        <v>0</v>
      </c>
      <c r="HM131" s="11">
        <v>0</v>
      </c>
      <c r="HN131" s="11">
        <v>0</v>
      </c>
      <c r="HO131" s="11">
        <f t="shared" si="18"/>
        <v>1</v>
      </c>
      <c r="HQ131" s="234" t="s">
        <v>16</v>
      </c>
      <c r="HR131" s="11">
        <v>0</v>
      </c>
      <c r="HS131" s="11">
        <v>0</v>
      </c>
      <c r="HT131" s="11">
        <v>0</v>
      </c>
      <c r="HU131" s="11">
        <v>7</v>
      </c>
      <c r="HV131" s="11">
        <v>0</v>
      </c>
      <c r="HW131" s="11">
        <v>0</v>
      </c>
      <c r="HX131" s="11">
        <v>6</v>
      </c>
      <c r="HY131" s="11">
        <v>0</v>
      </c>
      <c r="HZ131" s="11">
        <v>0</v>
      </c>
      <c r="IA131" s="11">
        <v>5</v>
      </c>
      <c r="IB131" s="11">
        <v>69</v>
      </c>
      <c r="IC131" s="11">
        <v>0</v>
      </c>
      <c r="ID131" s="11">
        <v>918</v>
      </c>
      <c r="IE131" s="11">
        <v>316</v>
      </c>
      <c r="IF131" s="11">
        <v>10</v>
      </c>
      <c r="IG131" s="11">
        <v>0</v>
      </c>
      <c r="IH131" s="11">
        <v>1</v>
      </c>
      <c r="II131" s="11">
        <v>0</v>
      </c>
      <c r="IJ131" s="11">
        <v>0</v>
      </c>
      <c r="IK131" s="11">
        <v>0</v>
      </c>
      <c r="IL131" s="11">
        <v>0</v>
      </c>
      <c r="IM131" s="11">
        <v>0</v>
      </c>
      <c r="IN131" s="11">
        <v>0</v>
      </c>
      <c r="IO131" s="11">
        <v>0</v>
      </c>
      <c r="IP131" s="11">
        <v>0</v>
      </c>
      <c r="IQ131" s="11">
        <f t="shared" si="19"/>
        <v>1332</v>
      </c>
      <c r="IV131" s="234" t="s">
        <v>66</v>
      </c>
      <c r="IW131" s="11">
        <v>3</v>
      </c>
      <c r="IX131" s="11">
        <v>1</v>
      </c>
      <c r="IY131" s="11">
        <v>30</v>
      </c>
      <c r="IZ131" s="11">
        <v>0</v>
      </c>
      <c r="JA131" s="11">
        <v>0</v>
      </c>
      <c r="JB131" s="11">
        <v>0</v>
      </c>
      <c r="JC131" s="11">
        <v>0</v>
      </c>
      <c r="JD131" s="11">
        <v>0</v>
      </c>
      <c r="JE131" s="11">
        <v>0</v>
      </c>
      <c r="JF131" s="11">
        <v>0</v>
      </c>
      <c r="JG131" s="11">
        <v>1</v>
      </c>
      <c r="JH131" s="11">
        <v>0</v>
      </c>
      <c r="JI131" s="11">
        <v>0</v>
      </c>
      <c r="JJ131" s="11">
        <v>1</v>
      </c>
      <c r="JK131" s="11">
        <v>18</v>
      </c>
      <c r="JL131" s="11">
        <v>0</v>
      </c>
      <c r="JM131" s="11">
        <v>0</v>
      </c>
      <c r="JN131" s="11">
        <v>5</v>
      </c>
      <c r="JO131" s="11">
        <v>0</v>
      </c>
      <c r="JP131" s="11">
        <v>0</v>
      </c>
      <c r="JQ131" s="11">
        <v>0</v>
      </c>
      <c r="JR131" s="11">
        <v>0</v>
      </c>
      <c r="JS131" s="11">
        <v>0</v>
      </c>
      <c r="JT131" s="11">
        <v>0</v>
      </c>
      <c r="JU131" s="11">
        <v>0</v>
      </c>
      <c r="JV131" s="11">
        <v>0</v>
      </c>
      <c r="JW131" s="11">
        <f t="shared" si="20"/>
        <v>59</v>
      </c>
    </row>
    <row r="132" spans="1:283" x14ac:dyDescent="0.25">
      <c r="A132" s="18" t="s">
        <v>69</v>
      </c>
      <c r="B132" s="19">
        <v>3110</v>
      </c>
      <c r="C132" s="19">
        <v>2955</v>
      </c>
      <c r="D132" s="19">
        <v>12444</v>
      </c>
      <c r="E132" s="19">
        <v>662</v>
      </c>
      <c r="F132" s="19">
        <v>1913</v>
      </c>
      <c r="G132" s="19">
        <v>2653</v>
      </c>
      <c r="H132" s="19">
        <v>1036</v>
      </c>
      <c r="I132" s="19">
        <v>1719</v>
      </c>
      <c r="J132" s="19">
        <v>5212</v>
      </c>
      <c r="K132" s="19">
        <v>41</v>
      </c>
      <c r="L132" s="19">
        <v>1577</v>
      </c>
      <c r="M132" s="19">
        <v>6592</v>
      </c>
      <c r="N132" s="19">
        <v>5317</v>
      </c>
      <c r="O132" s="19">
        <v>204</v>
      </c>
      <c r="P132" s="19">
        <v>8967</v>
      </c>
      <c r="Q132" s="19">
        <v>38563</v>
      </c>
      <c r="R132" s="19">
        <v>7</v>
      </c>
      <c r="S132" s="19">
        <v>3597</v>
      </c>
      <c r="T132" s="19">
        <v>214</v>
      </c>
      <c r="U132" s="19">
        <v>285</v>
      </c>
      <c r="V132" s="19">
        <v>696</v>
      </c>
      <c r="W132" s="19">
        <v>227</v>
      </c>
      <c r="X132" s="19">
        <v>1192</v>
      </c>
      <c r="Y132" s="19"/>
      <c r="Z132" s="19">
        <v>190</v>
      </c>
      <c r="AA132" s="19">
        <f>SUM(AA73:AA131)</f>
        <v>99373</v>
      </c>
      <c r="AC132" s="234" t="s">
        <v>22</v>
      </c>
      <c r="AD132" s="11">
        <v>0</v>
      </c>
      <c r="AE132" s="11">
        <v>1430</v>
      </c>
      <c r="AF132" s="11">
        <v>1</v>
      </c>
      <c r="AG132" s="11">
        <v>0</v>
      </c>
      <c r="AH132" s="11">
        <v>3</v>
      </c>
      <c r="AI132" s="11">
        <v>4</v>
      </c>
      <c r="AJ132" s="11">
        <v>0</v>
      </c>
      <c r="AK132" s="11">
        <v>0</v>
      </c>
      <c r="AL132" s="11">
        <v>0</v>
      </c>
      <c r="AM132" s="11">
        <v>0</v>
      </c>
      <c r="AN132" s="11">
        <v>0</v>
      </c>
      <c r="AO132" s="11">
        <v>0</v>
      </c>
      <c r="AP132" s="11">
        <v>0</v>
      </c>
      <c r="AQ132" s="11">
        <v>0</v>
      </c>
      <c r="AR132" s="11">
        <v>0</v>
      </c>
      <c r="AS132" s="11">
        <v>0</v>
      </c>
      <c r="AT132" s="11">
        <v>0</v>
      </c>
      <c r="AU132" s="11">
        <v>0</v>
      </c>
      <c r="AV132" s="11">
        <v>0</v>
      </c>
      <c r="AW132" s="11">
        <v>0</v>
      </c>
      <c r="AX132" s="11">
        <v>0</v>
      </c>
      <c r="AY132" s="11">
        <v>0</v>
      </c>
      <c r="AZ132" s="11">
        <v>0</v>
      </c>
      <c r="BA132" s="11">
        <v>0</v>
      </c>
      <c r="BB132" s="11">
        <v>0</v>
      </c>
      <c r="BC132" s="11">
        <v>1438</v>
      </c>
      <c r="BE132" s="234" t="s">
        <v>22</v>
      </c>
      <c r="BF132" s="11">
        <v>0</v>
      </c>
      <c r="BG132" s="11">
        <v>1659</v>
      </c>
      <c r="BH132" s="11">
        <v>2</v>
      </c>
      <c r="BI132" s="11">
        <v>0</v>
      </c>
      <c r="BJ132" s="11">
        <v>3</v>
      </c>
      <c r="BK132" s="11">
        <v>5</v>
      </c>
      <c r="BL132" s="11">
        <v>0</v>
      </c>
      <c r="BM132" s="11">
        <v>0</v>
      </c>
      <c r="BN132" s="11">
        <v>0</v>
      </c>
      <c r="BO132" s="11">
        <v>0</v>
      </c>
      <c r="BP132" s="11">
        <v>0</v>
      </c>
      <c r="BQ132" s="11">
        <v>0</v>
      </c>
      <c r="BR132" s="11">
        <v>0</v>
      </c>
      <c r="BS132" s="11">
        <v>0</v>
      </c>
      <c r="BT132" s="11">
        <v>0</v>
      </c>
      <c r="BU132" s="11">
        <v>0</v>
      </c>
      <c r="BV132" s="11">
        <v>0</v>
      </c>
      <c r="BW132" s="11">
        <v>0</v>
      </c>
      <c r="BX132" s="11">
        <v>0</v>
      </c>
      <c r="BY132" s="11">
        <v>0</v>
      </c>
      <c r="BZ132" s="11">
        <v>0</v>
      </c>
      <c r="CA132" s="11">
        <v>0</v>
      </c>
      <c r="CB132" s="11">
        <v>0</v>
      </c>
      <c r="CC132" s="11">
        <v>0</v>
      </c>
      <c r="CD132" s="11">
        <v>0</v>
      </c>
      <c r="CE132" s="11">
        <f t="shared" si="13"/>
        <v>1669</v>
      </c>
      <c r="CG132" s="234" t="s">
        <v>65</v>
      </c>
      <c r="CH132" s="11">
        <v>0</v>
      </c>
      <c r="CI132" s="11">
        <v>0</v>
      </c>
      <c r="CJ132" s="11">
        <v>0</v>
      </c>
      <c r="CK132" s="11">
        <v>0</v>
      </c>
      <c r="CL132" s="11">
        <v>0</v>
      </c>
      <c r="CM132" s="11">
        <v>0</v>
      </c>
      <c r="CN132" s="11">
        <v>0</v>
      </c>
      <c r="CO132" s="11">
        <v>0</v>
      </c>
      <c r="CP132" s="11">
        <v>0</v>
      </c>
      <c r="CQ132" s="11">
        <v>0</v>
      </c>
      <c r="CR132" s="11">
        <v>0</v>
      </c>
      <c r="CS132" s="11">
        <v>0</v>
      </c>
      <c r="CT132" s="11">
        <v>0</v>
      </c>
      <c r="CU132" s="11">
        <v>0</v>
      </c>
      <c r="CV132" s="11">
        <v>0</v>
      </c>
      <c r="CW132" s="11">
        <v>0</v>
      </c>
      <c r="CX132" s="11">
        <v>8</v>
      </c>
      <c r="CY132" s="11">
        <v>0</v>
      </c>
      <c r="CZ132" s="11">
        <v>0</v>
      </c>
      <c r="DA132" s="11">
        <v>0</v>
      </c>
      <c r="DB132" s="11">
        <v>50</v>
      </c>
      <c r="DC132" s="11">
        <v>0</v>
      </c>
      <c r="DD132" s="11">
        <v>0</v>
      </c>
      <c r="DE132" s="11">
        <v>0</v>
      </c>
      <c r="DF132" s="11">
        <v>0</v>
      </c>
      <c r="DG132" s="11">
        <f t="shared" si="14"/>
        <v>58</v>
      </c>
      <c r="DI132" s="234" t="s">
        <v>39</v>
      </c>
      <c r="DJ132" s="11">
        <v>12</v>
      </c>
      <c r="DK132" s="11">
        <v>0</v>
      </c>
      <c r="DL132" s="11">
        <v>139</v>
      </c>
      <c r="DM132" s="11">
        <v>0</v>
      </c>
      <c r="DN132" s="11">
        <v>0</v>
      </c>
      <c r="DO132" s="11">
        <v>0</v>
      </c>
      <c r="DP132" s="11">
        <v>0</v>
      </c>
      <c r="DQ132" s="11">
        <v>0</v>
      </c>
      <c r="DR132" s="11">
        <v>0</v>
      </c>
      <c r="DS132" s="11">
        <v>0</v>
      </c>
      <c r="DT132" s="11">
        <v>0</v>
      </c>
      <c r="DU132" s="11">
        <v>0</v>
      </c>
      <c r="DV132" s="11">
        <v>0</v>
      </c>
      <c r="DW132" s="11">
        <v>1</v>
      </c>
      <c r="DX132" s="11">
        <v>0</v>
      </c>
      <c r="DY132" s="11">
        <v>0</v>
      </c>
      <c r="DZ132" s="11">
        <v>0</v>
      </c>
      <c r="EA132" s="11">
        <v>0</v>
      </c>
      <c r="EB132" s="11">
        <v>0</v>
      </c>
      <c r="EC132" s="11">
        <v>0</v>
      </c>
      <c r="ED132" s="11">
        <v>0</v>
      </c>
      <c r="EE132" s="11">
        <v>54</v>
      </c>
      <c r="EF132" s="11">
        <v>0</v>
      </c>
      <c r="EG132" s="11">
        <v>0</v>
      </c>
      <c r="EH132" s="11">
        <v>233</v>
      </c>
      <c r="EI132" s="11">
        <f t="shared" si="15"/>
        <v>439</v>
      </c>
      <c r="EK132" s="234" t="s">
        <v>50</v>
      </c>
      <c r="EL132" s="11">
        <v>0</v>
      </c>
      <c r="EM132" s="11">
        <v>0</v>
      </c>
      <c r="EN132" s="11">
        <v>0</v>
      </c>
      <c r="EO132" s="11">
        <v>0</v>
      </c>
      <c r="EP132" s="11">
        <v>0</v>
      </c>
      <c r="EQ132" s="11">
        <v>0</v>
      </c>
      <c r="ER132" s="11">
        <v>0</v>
      </c>
      <c r="ES132" s="11">
        <v>0</v>
      </c>
      <c r="ET132" s="11">
        <v>0</v>
      </c>
      <c r="EU132" s="11">
        <v>0</v>
      </c>
      <c r="EV132" s="11">
        <v>0</v>
      </c>
      <c r="EW132" s="11">
        <v>0</v>
      </c>
      <c r="EX132" s="11">
        <v>0</v>
      </c>
      <c r="EY132" s="11">
        <v>0</v>
      </c>
      <c r="EZ132" s="11">
        <v>0</v>
      </c>
      <c r="FA132" s="11">
        <v>0</v>
      </c>
      <c r="FB132" s="11">
        <v>0</v>
      </c>
      <c r="FC132" s="11">
        <v>0</v>
      </c>
      <c r="FD132" s="11">
        <v>3</v>
      </c>
      <c r="FE132" s="11">
        <v>0</v>
      </c>
      <c r="FF132" s="11">
        <v>0</v>
      </c>
      <c r="FG132" s="11">
        <v>0</v>
      </c>
      <c r="FH132" s="11">
        <v>0</v>
      </c>
      <c r="FI132" s="11">
        <v>0</v>
      </c>
      <c r="FJ132" s="11">
        <v>0</v>
      </c>
      <c r="FK132" s="11">
        <f t="shared" si="16"/>
        <v>3</v>
      </c>
      <c r="FM132" s="234" t="s">
        <v>10</v>
      </c>
      <c r="FN132" s="11">
        <v>0</v>
      </c>
      <c r="FO132" s="11">
        <v>0</v>
      </c>
      <c r="FP132" s="11">
        <v>0</v>
      </c>
      <c r="FQ132" s="11">
        <v>0</v>
      </c>
      <c r="FR132" s="11">
        <v>0</v>
      </c>
      <c r="FS132" s="11">
        <v>0</v>
      </c>
      <c r="FT132" s="11">
        <v>0</v>
      </c>
      <c r="FU132" s="11">
        <v>0</v>
      </c>
      <c r="FV132" s="11">
        <v>0</v>
      </c>
      <c r="FW132" s="11">
        <v>0</v>
      </c>
      <c r="FX132" s="11">
        <v>0</v>
      </c>
      <c r="FY132" s="11">
        <v>0</v>
      </c>
      <c r="FZ132" s="11">
        <v>2</v>
      </c>
      <c r="GA132" s="11">
        <v>0</v>
      </c>
      <c r="GB132" s="11">
        <v>0</v>
      </c>
      <c r="GC132" s="11">
        <v>0</v>
      </c>
      <c r="GD132" s="11">
        <v>0</v>
      </c>
      <c r="GE132" s="11">
        <v>0</v>
      </c>
      <c r="GF132" s="11">
        <v>0</v>
      </c>
      <c r="GG132" s="11">
        <v>4</v>
      </c>
      <c r="GH132" s="11">
        <v>0</v>
      </c>
      <c r="GI132" s="11">
        <v>0</v>
      </c>
      <c r="GJ132" s="11">
        <v>0</v>
      </c>
      <c r="GK132" s="11">
        <v>0</v>
      </c>
      <c r="GL132" s="11">
        <v>0</v>
      </c>
      <c r="GM132" s="11">
        <f t="shared" si="17"/>
        <v>6</v>
      </c>
      <c r="GP132" s="234" t="s">
        <v>26</v>
      </c>
      <c r="GQ132" s="11">
        <v>0</v>
      </c>
      <c r="GR132" s="11">
        <v>0</v>
      </c>
      <c r="GS132" s="11">
        <v>0</v>
      </c>
      <c r="GT132" s="11">
        <v>0</v>
      </c>
      <c r="GU132" s="11">
        <v>0</v>
      </c>
      <c r="GV132" s="11">
        <v>0</v>
      </c>
      <c r="GW132" s="11">
        <v>0</v>
      </c>
      <c r="GX132" s="11">
        <v>0</v>
      </c>
      <c r="GY132" s="11">
        <v>0</v>
      </c>
      <c r="GZ132" s="11">
        <v>0</v>
      </c>
      <c r="HA132" s="11">
        <v>0</v>
      </c>
      <c r="HB132" s="11">
        <v>0</v>
      </c>
      <c r="HC132" s="11">
        <v>0</v>
      </c>
      <c r="HD132" s="11">
        <v>1</v>
      </c>
      <c r="HE132" s="11">
        <v>0</v>
      </c>
      <c r="HF132" s="11">
        <v>0</v>
      </c>
      <c r="HG132" s="11">
        <v>0</v>
      </c>
      <c r="HH132" s="11">
        <v>0</v>
      </c>
      <c r="HI132" s="11">
        <v>0</v>
      </c>
      <c r="HJ132" s="11">
        <v>0</v>
      </c>
      <c r="HK132" s="11">
        <v>0</v>
      </c>
      <c r="HL132" s="11">
        <v>0</v>
      </c>
      <c r="HM132" s="11">
        <v>0</v>
      </c>
      <c r="HN132" s="11">
        <v>0</v>
      </c>
      <c r="HO132" s="11">
        <f t="shared" si="18"/>
        <v>1</v>
      </c>
      <c r="HQ132" s="234" t="s">
        <v>39</v>
      </c>
      <c r="HR132" s="11">
        <v>13</v>
      </c>
      <c r="HS132" s="11">
        <v>0</v>
      </c>
      <c r="HT132" s="11">
        <v>111</v>
      </c>
      <c r="HU132" s="11">
        <v>0</v>
      </c>
      <c r="HV132" s="11">
        <v>0</v>
      </c>
      <c r="HW132" s="11">
        <v>0</v>
      </c>
      <c r="HX132" s="11">
        <v>0</v>
      </c>
      <c r="HY132" s="11">
        <v>0</v>
      </c>
      <c r="HZ132" s="11">
        <v>0</v>
      </c>
      <c r="IA132" s="11">
        <v>1</v>
      </c>
      <c r="IB132" s="11">
        <v>0</v>
      </c>
      <c r="IC132" s="11">
        <v>0</v>
      </c>
      <c r="ID132" s="11">
        <v>0</v>
      </c>
      <c r="IE132" s="11">
        <v>0</v>
      </c>
      <c r="IF132" s="11">
        <v>0</v>
      </c>
      <c r="IG132" s="11">
        <v>0</v>
      </c>
      <c r="IH132" s="11">
        <v>0</v>
      </c>
      <c r="II132" s="11">
        <v>0</v>
      </c>
      <c r="IJ132" s="11">
        <v>0</v>
      </c>
      <c r="IK132" s="11">
        <v>0</v>
      </c>
      <c r="IL132" s="11">
        <v>0</v>
      </c>
      <c r="IM132" s="11">
        <v>0</v>
      </c>
      <c r="IN132" s="11">
        <v>108</v>
      </c>
      <c r="IO132" s="11">
        <v>0</v>
      </c>
      <c r="IP132" s="11">
        <v>255</v>
      </c>
      <c r="IQ132" s="11">
        <f t="shared" si="19"/>
        <v>488</v>
      </c>
      <c r="IV132" s="234" t="s">
        <v>16</v>
      </c>
      <c r="IW132" s="11">
        <v>0</v>
      </c>
      <c r="IX132" s="11">
        <v>0</v>
      </c>
      <c r="IY132" s="11">
        <v>0</v>
      </c>
      <c r="IZ132" s="11">
        <v>32</v>
      </c>
      <c r="JA132" s="11">
        <v>0</v>
      </c>
      <c r="JB132" s="11">
        <v>0</v>
      </c>
      <c r="JC132" s="11">
        <v>130</v>
      </c>
      <c r="JD132" s="11">
        <v>0</v>
      </c>
      <c r="JE132" s="11">
        <v>0</v>
      </c>
      <c r="JF132" s="11">
        <v>9</v>
      </c>
      <c r="JG132" s="11">
        <v>26</v>
      </c>
      <c r="JH132" s="11">
        <v>728</v>
      </c>
      <c r="JI132" s="11">
        <v>0</v>
      </c>
      <c r="JJ132" s="11">
        <v>15789</v>
      </c>
      <c r="JK132" s="11">
        <v>4641</v>
      </c>
      <c r="JL132" s="11">
        <v>148</v>
      </c>
      <c r="JM132" s="11">
        <v>0</v>
      </c>
      <c r="JN132" s="11">
        <v>3</v>
      </c>
      <c r="JO132" s="11">
        <v>0</v>
      </c>
      <c r="JP132" s="11">
        <v>0</v>
      </c>
      <c r="JQ132" s="11">
        <v>79</v>
      </c>
      <c r="JR132" s="11">
        <v>0</v>
      </c>
      <c r="JS132" s="11">
        <v>0</v>
      </c>
      <c r="JT132" s="11">
        <v>1</v>
      </c>
      <c r="JU132" s="11">
        <v>1</v>
      </c>
      <c r="JV132" s="11">
        <v>0</v>
      </c>
      <c r="JW132" s="11">
        <f t="shared" si="20"/>
        <v>21587</v>
      </c>
    </row>
    <row r="133" spans="1:283" x14ac:dyDescent="0.25">
      <c r="AC133" s="18" t="s">
        <v>69</v>
      </c>
      <c r="AD133" s="19">
        <v>3220</v>
      </c>
      <c r="AE133" s="19">
        <v>3060</v>
      </c>
      <c r="AF133" s="19">
        <v>11812</v>
      </c>
      <c r="AG133" s="19">
        <v>698</v>
      </c>
      <c r="AH133" s="19">
        <v>1776</v>
      </c>
      <c r="AI133" s="19">
        <v>2183</v>
      </c>
      <c r="AJ133" s="19">
        <v>1057</v>
      </c>
      <c r="AK133" s="19">
        <v>1644</v>
      </c>
      <c r="AL133" s="19">
        <v>4866</v>
      </c>
      <c r="AM133" s="19">
        <v>51</v>
      </c>
      <c r="AN133" s="19">
        <v>2360</v>
      </c>
      <c r="AO133" s="19">
        <v>296</v>
      </c>
      <c r="AP133" s="19">
        <v>6933</v>
      </c>
      <c r="AQ133" s="19">
        <v>5985</v>
      </c>
      <c r="AR133" s="19">
        <v>209</v>
      </c>
      <c r="AS133" s="19">
        <v>10144</v>
      </c>
      <c r="AT133" s="19">
        <v>37056</v>
      </c>
      <c r="AU133" s="19">
        <v>66</v>
      </c>
      <c r="AV133" s="19">
        <v>2985</v>
      </c>
      <c r="AW133" s="19">
        <v>168</v>
      </c>
      <c r="AX133" s="19">
        <v>441</v>
      </c>
      <c r="AY133" s="19">
        <v>659</v>
      </c>
      <c r="AZ133" s="19">
        <v>362</v>
      </c>
      <c r="BA133" s="19">
        <v>1010</v>
      </c>
      <c r="BB133" s="19">
        <v>329</v>
      </c>
      <c r="BC133" s="19">
        <v>99370</v>
      </c>
      <c r="BE133" s="234" t="s">
        <v>144</v>
      </c>
      <c r="BF133" s="11">
        <v>0</v>
      </c>
      <c r="BG133" s="11">
        <v>0</v>
      </c>
      <c r="BH133" s="11">
        <v>0</v>
      </c>
      <c r="BI133" s="11">
        <v>0</v>
      </c>
      <c r="BJ133" s="11">
        <v>0</v>
      </c>
      <c r="BK133" s="11">
        <v>0</v>
      </c>
      <c r="BL133" s="11">
        <v>0</v>
      </c>
      <c r="BM133" s="11">
        <v>0</v>
      </c>
      <c r="BN133" s="11">
        <v>0</v>
      </c>
      <c r="BO133" s="11">
        <v>0</v>
      </c>
      <c r="BP133" s="11">
        <v>0</v>
      </c>
      <c r="BQ133" s="11">
        <v>0</v>
      </c>
      <c r="BR133" s="11">
        <v>0</v>
      </c>
      <c r="BS133" s="11">
        <v>0</v>
      </c>
      <c r="BT133" s="11">
        <v>0</v>
      </c>
      <c r="BU133" s="11">
        <v>0</v>
      </c>
      <c r="BV133" s="11">
        <v>0</v>
      </c>
      <c r="BW133" s="11">
        <v>0</v>
      </c>
      <c r="BX133" s="11">
        <v>0</v>
      </c>
      <c r="BY133" s="11">
        <v>0</v>
      </c>
      <c r="BZ133" s="11">
        <v>1</v>
      </c>
      <c r="CA133" s="11">
        <v>0</v>
      </c>
      <c r="CB133" s="11">
        <v>0</v>
      </c>
      <c r="CC133" s="11">
        <v>0</v>
      </c>
      <c r="CD133" s="11">
        <v>0</v>
      </c>
      <c r="CE133" s="11">
        <f t="shared" si="13"/>
        <v>1</v>
      </c>
      <c r="CG133" s="234" t="s">
        <v>22</v>
      </c>
      <c r="CH133" s="11">
        <v>0</v>
      </c>
      <c r="CI133" s="11">
        <v>1565</v>
      </c>
      <c r="CJ133" s="11">
        <v>1</v>
      </c>
      <c r="CK133" s="11">
        <v>0</v>
      </c>
      <c r="CL133" s="11">
        <v>3</v>
      </c>
      <c r="CM133" s="11">
        <v>4</v>
      </c>
      <c r="CN133" s="11">
        <v>0</v>
      </c>
      <c r="CO133" s="11">
        <v>0</v>
      </c>
      <c r="CP133" s="11">
        <v>0</v>
      </c>
      <c r="CQ133" s="11">
        <v>0</v>
      </c>
      <c r="CR133" s="11">
        <v>0</v>
      </c>
      <c r="CS133" s="11">
        <v>0</v>
      </c>
      <c r="CT133" s="11">
        <v>0</v>
      </c>
      <c r="CU133" s="11">
        <v>0</v>
      </c>
      <c r="CV133" s="11">
        <v>0</v>
      </c>
      <c r="CW133" s="11">
        <v>0</v>
      </c>
      <c r="CX133" s="11">
        <v>0</v>
      </c>
      <c r="CY133" s="11">
        <v>0</v>
      </c>
      <c r="CZ133" s="11">
        <v>0</v>
      </c>
      <c r="DA133" s="11">
        <v>0</v>
      </c>
      <c r="DB133" s="11">
        <v>0</v>
      </c>
      <c r="DC133" s="11">
        <v>0</v>
      </c>
      <c r="DD133" s="11">
        <v>0</v>
      </c>
      <c r="DE133" s="11">
        <v>0</v>
      </c>
      <c r="DF133" s="11">
        <v>0</v>
      </c>
      <c r="DG133" s="11">
        <f t="shared" si="14"/>
        <v>1573</v>
      </c>
      <c r="DI133" s="234" t="s">
        <v>65</v>
      </c>
      <c r="DJ133" s="11">
        <v>0</v>
      </c>
      <c r="DK133" s="11">
        <v>0</v>
      </c>
      <c r="DL133" s="11">
        <v>0</v>
      </c>
      <c r="DM133" s="11">
        <v>0</v>
      </c>
      <c r="DN133" s="11">
        <v>0</v>
      </c>
      <c r="DO133" s="11">
        <v>0</v>
      </c>
      <c r="DP133" s="11">
        <v>0</v>
      </c>
      <c r="DQ133" s="11">
        <v>0</v>
      </c>
      <c r="DR133" s="11">
        <v>0</v>
      </c>
      <c r="DS133" s="11">
        <v>0</v>
      </c>
      <c r="DT133" s="11">
        <v>0</v>
      </c>
      <c r="DU133" s="11">
        <v>0</v>
      </c>
      <c r="DV133" s="11">
        <v>0</v>
      </c>
      <c r="DW133" s="11">
        <v>0</v>
      </c>
      <c r="DX133" s="11">
        <v>0</v>
      </c>
      <c r="DY133" s="11">
        <v>1</v>
      </c>
      <c r="DZ133" s="11">
        <v>0</v>
      </c>
      <c r="EA133" s="11">
        <v>0</v>
      </c>
      <c r="EB133" s="11">
        <v>0</v>
      </c>
      <c r="EC133" s="11">
        <v>75</v>
      </c>
      <c r="ED133" s="11">
        <v>0</v>
      </c>
      <c r="EE133" s="11">
        <v>0</v>
      </c>
      <c r="EF133" s="11">
        <v>0</v>
      </c>
      <c r="EG133" s="11">
        <v>0</v>
      </c>
      <c r="EH133" s="11">
        <v>0</v>
      </c>
      <c r="EI133" s="11">
        <f t="shared" si="15"/>
        <v>76</v>
      </c>
      <c r="EK133" s="234" t="s">
        <v>10</v>
      </c>
      <c r="EL133" s="11">
        <v>0</v>
      </c>
      <c r="EM133" s="11">
        <v>0</v>
      </c>
      <c r="EN133" s="11">
        <v>0</v>
      </c>
      <c r="EO133" s="11">
        <v>0</v>
      </c>
      <c r="EP133" s="11">
        <v>1</v>
      </c>
      <c r="EQ133" s="11">
        <v>0</v>
      </c>
      <c r="ER133" s="11">
        <v>0</v>
      </c>
      <c r="ES133" s="11">
        <v>0</v>
      </c>
      <c r="ET133" s="11">
        <v>0</v>
      </c>
      <c r="EU133" s="11">
        <v>0</v>
      </c>
      <c r="EV133" s="11">
        <v>0</v>
      </c>
      <c r="EW133" s="11">
        <v>1</v>
      </c>
      <c r="EX133" s="11">
        <v>0</v>
      </c>
      <c r="EY133" s="11">
        <v>0</v>
      </c>
      <c r="EZ133" s="11">
        <v>0</v>
      </c>
      <c r="FA133" s="11">
        <v>0</v>
      </c>
      <c r="FB133" s="11">
        <v>0</v>
      </c>
      <c r="FC133" s="11">
        <v>0</v>
      </c>
      <c r="FD133" s="11">
        <v>1</v>
      </c>
      <c r="FE133" s="11">
        <v>0</v>
      </c>
      <c r="FF133" s="11">
        <v>0</v>
      </c>
      <c r="FG133" s="11">
        <v>0</v>
      </c>
      <c r="FH133" s="11">
        <v>0</v>
      </c>
      <c r="FI133" s="11">
        <v>0</v>
      </c>
      <c r="FJ133" s="11">
        <v>0</v>
      </c>
      <c r="FK133" s="11">
        <f t="shared" si="16"/>
        <v>3</v>
      </c>
      <c r="FM133" s="234" t="s">
        <v>29</v>
      </c>
      <c r="FN133" s="11">
        <v>0</v>
      </c>
      <c r="FO133" s="11">
        <v>0</v>
      </c>
      <c r="FP133" s="11">
        <v>0</v>
      </c>
      <c r="FQ133" s="11">
        <v>0</v>
      </c>
      <c r="FR133" s="11">
        <v>0</v>
      </c>
      <c r="FS133" s="11">
        <v>0</v>
      </c>
      <c r="FT133" s="11">
        <v>0</v>
      </c>
      <c r="FU133" s="11">
        <v>2</v>
      </c>
      <c r="FV133" s="11">
        <v>1</v>
      </c>
      <c r="FW133" s="11">
        <v>0</v>
      </c>
      <c r="FX133" s="11">
        <v>0</v>
      </c>
      <c r="FY133" s="11">
        <v>0</v>
      </c>
      <c r="FZ133" s="11">
        <v>0</v>
      </c>
      <c r="GA133" s="11">
        <v>0</v>
      </c>
      <c r="GB133" s="11">
        <v>0</v>
      </c>
      <c r="GC133" s="11">
        <v>0</v>
      </c>
      <c r="GD133" s="11">
        <v>0</v>
      </c>
      <c r="GE133" s="11">
        <v>0</v>
      </c>
      <c r="GF133" s="11">
        <v>0</v>
      </c>
      <c r="GG133" s="11">
        <v>0</v>
      </c>
      <c r="GH133" s="11">
        <v>0</v>
      </c>
      <c r="GI133" s="11">
        <v>0</v>
      </c>
      <c r="GJ133" s="11">
        <v>0</v>
      </c>
      <c r="GK133" s="11">
        <v>0</v>
      </c>
      <c r="GL133" s="11">
        <v>0</v>
      </c>
      <c r="GM133" s="11">
        <f t="shared" si="17"/>
        <v>3</v>
      </c>
      <c r="GP133" s="18" t="s">
        <v>69</v>
      </c>
      <c r="GQ133" s="19">
        <v>3145</v>
      </c>
      <c r="GR133" s="19">
        <v>3048</v>
      </c>
      <c r="GS133" s="19">
        <v>12191</v>
      </c>
      <c r="GT133" s="19">
        <v>785</v>
      </c>
      <c r="GU133" s="19">
        <v>1940</v>
      </c>
      <c r="GV133" s="19">
        <v>2381</v>
      </c>
      <c r="GW133" s="19">
        <v>670</v>
      </c>
      <c r="GX133" s="19">
        <v>1494</v>
      </c>
      <c r="GY133" s="19">
        <v>5234</v>
      </c>
      <c r="GZ133" s="19">
        <v>325</v>
      </c>
      <c r="HA133" s="19">
        <v>5076</v>
      </c>
      <c r="HB133" s="19">
        <v>231</v>
      </c>
      <c r="HC133" s="19">
        <v>6620</v>
      </c>
      <c r="HD133" s="19">
        <v>6163</v>
      </c>
      <c r="HE133" s="19">
        <v>277</v>
      </c>
      <c r="HF133" s="19">
        <v>5523</v>
      </c>
      <c r="HG133" s="19">
        <v>39734</v>
      </c>
      <c r="HH133" s="19">
        <v>109</v>
      </c>
      <c r="HI133" s="19">
        <v>8625</v>
      </c>
      <c r="HJ133" s="19">
        <v>336</v>
      </c>
      <c r="HK133" s="19">
        <v>603</v>
      </c>
      <c r="HL133" s="19">
        <v>803</v>
      </c>
      <c r="HM133" s="19">
        <v>1384</v>
      </c>
      <c r="HN133" s="19">
        <v>567</v>
      </c>
      <c r="HO133" s="19">
        <f>SUM(HO73:HO132)</f>
        <v>107264</v>
      </c>
      <c r="HQ133" s="234" t="s">
        <v>65</v>
      </c>
      <c r="HR133" s="11">
        <v>0</v>
      </c>
      <c r="HS133" s="11">
        <v>0</v>
      </c>
      <c r="HT133" s="11">
        <v>0</v>
      </c>
      <c r="HU133" s="11">
        <v>0</v>
      </c>
      <c r="HV133" s="11">
        <v>0</v>
      </c>
      <c r="HW133" s="11">
        <v>0</v>
      </c>
      <c r="HX133" s="11">
        <v>0</v>
      </c>
      <c r="HY133" s="11">
        <v>0</v>
      </c>
      <c r="HZ133" s="11">
        <v>0</v>
      </c>
      <c r="IA133" s="11">
        <v>0</v>
      </c>
      <c r="IB133" s="11">
        <v>0</v>
      </c>
      <c r="IC133" s="11">
        <v>0</v>
      </c>
      <c r="ID133" s="11">
        <v>0</v>
      </c>
      <c r="IE133" s="11">
        <v>0</v>
      </c>
      <c r="IF133" s="11">
        <v>0</v>
      </c>
      <c r="IG133" s="11">
        <v>0</v>
      </c>
      <c r="IH133" s="11">
        <v>0</v>
      </c>
      <c r="II133" s="11">
        <v>0</v>
      </c>
      <c r="IJ133" s="11">
        <v>0</v>
      </c>
      <c r="IK133" s="11">
        <v>0</v>
      </c>
      <c r="IL133" s="11">
        <v>21</v>
      </c>
      <c r="IM133" s="11">
        <v>0</v>
      </c>
      <c r="IN133" s="11">
        <v>0</v>
      </c>
      <c r="IO133" s="11">
        <v>0</v>
      </c>
      <c r="IP133" s="11">
        <v>0</v>
      </c>
      <c r="IQ133" s="11">
        <f t="shared" si="19"/>
        <v>21</v>
      </c>
      <c r="IV133" s="234" t="s">
        <v>39</v>
      </c>
      <c r="IW133" s="11">
        <v>108</v>
      </c>
      <c r="IX133" s="11">
        <v>0</v>
      </c>
      <c r="IY133" s="11">
        <v>1019</v>
      </c>
      <c r="IZ133" s="11">
        <v>0</v>
      </c>
      <c r="JA133" s="11">
        <v>0</v>
      </c>
      <c r="JB133" s="11">
        <v>0</v>
      </c>
      <c r="JC133" s="11">
        <v>1</v>
      </c>
      <c r="JD133" s="11">
        <v>0</v>
      </c>
      <c r="JE133" s="11">
        <v>0</v>
      </c>
      <c r="JF133" s="11">
        <v>0</v>
      </c>
      <c r="JG133" s="11">
        <v>1</v>
      </c>
      <c r="JH133" s="11">
        <v>0</v>
      </c>
      <c r="JI133" s="11">
        <v>0</v>
      </c>
      <c r="JJ133" s="11">
        <v>0</v>
      </c>
      <c r="JK133" s="11">
        <v>4</v>
      </c>
      <c r="JL133" s="11">
        <v>1</v>
      </c>
      <c r="JM133" s="11">
        <v>0</v>
      </c>
      <c r="JN133" s="11">
        <v>0</v>
      </c>
      <c r="JO133" s="11">
        <v>0</v>
      </c>
      <c r="JP133" s="11">
        <v>0</v>
      </c>
      <c r="JQ133" s="11">
        <v>1</v>
      </c>
      <c r="JR133" s="11">
        <v>0</v>
      </c>
      <c r="JS133" s="11">
        <v>0</v>
      </c>
      <c r="JT133" s="11">
        <v>962</v>
      </c>
      <c r="JU133" s="11">
        <v>32</v>
      </c>
      <c r="JV133" s="11">
        <v>2243</v>
      </c>
      <c r="JW133" s="11">
        <f t="shared" si="20"/>
        <v>4372</v>
      </c>
    </row>
    <row r="134" spans="1:283" x14ac:dyDescent="0.25">
      <c r="BE134" s="18" t="s">
        <v>69</v>
      </c>
      <c r="BF134" s="19">
        <v>4334</v>
      </c>
      <c r="BG134" s="19">
        <v>3886</v>
      </c>
      <c r="BH134" s="19">
        <v>12852</v>
      </c>
      <c r="BI134" s="19">
        <v>763</v>
      </c>
      <c r="BJ134" s="19">
        <v>2137</v>
      </c>
      <c r="BK134" s="19">
        <v>2621</v>
      </c>
      <c r="BL134" s="19">
        <v>942</v>
      </c>
      <c r="BM134" s="19">
        <v>1853</v>
      </c>
      <c r="BN134" s="19">
        <v>5357</v>
      </c>
      <c r="BO134" s="19">
        <v>110</v>
      </c>
      <c r="BP134" s="19">
        <v>3386</v>
      </c>
      <c r="BQ134" s="19">
        <v>416</v>
      </c>
      <c r="BR134" s="19">
        <v>8710</v>
      </c>
      <c r="BS134" s="19">
        <v>6849</v>
      </c>
      <c r="BT134" s="19">
        <v>181</v>
      </c>
      <c r="BU134" s="19">
        <v>9695</v>
      </c>
      <c r="BV134" s="19">
        <v>45358</v>
      </c>
      <c r="BW134" s="19">
        <v>89</v>
      </c>
      <c r="BX134" s="19">
        <v>2592</v>
      </c>
      <c r="BY134" s="19">
        <v>297</v>
      </c>
      <c r="BZ134" s="19">
        <v>339</v>
      </c>
      <c r="CA134" s="19">
        <v>713</v>
      </c>
      <c r="CB134" s="19">
        <v>398</v>
      </c>
      <c r="CC134" s="19">
        <v>354</v>
      </c>
      <c r="CD134" s="19">
        <v>583</v>
      </c>
      <c r="CE134" s="19">
        <f t="shared" si="13"/>
        <v>114815</v>
      </c>
      <c r="CG134" s="18" t="s">
        <v>69</v>
      </c>
      <c r="CH134" s="19">
        <v>3805</v>
      </c>
      <c r="CI134" s="19">
        <v>3557</v>
      </c>
      <c r="CJ134" s="19">
        <v>11669</v>
      </c>
      <c r="CK134" s="19">
        <v>861</v>
      </c>
      <c r="CL134" s="19">
        <v>1982</v>
      </c>
      <c r="CM134" s="19">
        <v>2393</v>
      </c>
      <c r="CN134" s="19">
        <v>1174</v>
      </c>
      <c r="CO134" s="19">
        <v>1730</v>
      </c>
      <c r="CP134" s="19">
        <v>5251</v>
      </c>
      <c r="CQ134" s="19">
        <v>162</v>
      </c>
      <c r="CR134" s="19">
        <v>3233</v>
      </c>
      <c r="CS134" s="19">
        <v>547</v>
      </c>
      <c r="CT134" s="19">
        <v>6680</v>
      </c>
      <c r="CU134" s="19">
        <v>6761</v>
      </c>
      <c r="CV134" s="19">
        <v>220</v>
      </c>
      <c r="CW134" s="19">
        <v>8369</v>
      </c>
      <c r="CX134" s="19">
        <v>42076</v>
      </c>
      <c r="CY134" s="19">
        <v>55</v>
      </c>
      <c r="CZ134" s="19">
        <v>2739</v>
      </c>
      <c r="DA134" s="19">
        <v>217</v>
      </c>
      <c r="DB134" s="19">
        <v>406</v>
      </c>
      <c r="DC134" s="19">
        <v>615</v>
      </c>
      <c r="DD134" s="19">
        <v>431</v>
      </c>
      <c r="DE134" s="19">
        <v>741</v>
      </c>
      <c r="DF134" s="19">
        <v>542</v>
      </c>
      <c r="DG134" s="19">
        <f t="shared" si="14"/>
        <v>106216</v>
      </c>
      <c r="DI134" s="234" t="s">
        <v>22</v>
      </c>
      <c r="DJ134" s="11">
        <v>0</v>
      </c>
      <c r="DK134" s="11">
        <v>1620</v>
      </c>
      <c r="DL134" s="11">
        <v>0</v>
      </c>
      <c r="DM134" s="11">
        <v>0</v>
      </c>
      <c r="DN134" s="11">
        <v>3</v>
      </c>
      <c r="DO134" s="11">
        <v>6</v>
      </c>
      <c r="DP134" s="11">
        <v>0</v>
      </c>
      <c r="DQ134" s="11">
        <v>0</v>
      </c>
      <c r="DR134" s="11">
        <v>0</v>
      </c>
      <c r="DS134" s="11">
        <v>0</v>
      </c>
      <c r="DT134" s="11">
        <v>0</v>
      </c>
      <c r="DU134" s="11">
        <v>0</v>
      </c>
      <c r="DV134" s="11">
        <v>0</v>
      </c>
      <c r="DW134" s="11">
        <v>0</v>
      </c>
      <c r="DX134" s="11">
        <v>0</v>
      </c>
      <c r="DY134" s="11">
        <v>0</v>
      </c>
      <c r="DZ134" s="11">
        <v>0</v>
      </c>
      <c r="EA134" s="11">
        <v>0</v>
      </c>
      <c r="EB134" s="11">
        <v>0</v>
      </c>
      <c r="EC134" s="11">
        <v>0</v>
      </c>
      <c r="ED134" s="11">
        <v>0</v>
      </c>
      <c r="EE134" s="11">
        <v>0</v>
      </c>
      <c r="EF134" s="11">
        <v>0</v>
      </c>
      <c r="EG134" s="11">
        <v>0</v>
      </c>
      <c r="EH134" s="11">
        <v>0</v>
      </c>
      <c r="EI134" s="11">
        <f t="shared" si="15"/>
        <v>1629</v>
      </c>
      <c r="EK134" s="234" t="s">
        <v>59</v>
      </c>
      <c r="EL134" s="11">
        <v>0</v>
      </c>
      <c r="EM134" s="11">
        <v>0</v>
      </c>
      <c r="EN134" s="11">
        <v>0</v>
      </c>
      <c r="EO134" s="11">
        <v>0</v>
      </c>
      <c r="EP134" s="11">
        <v>0</v>
      </c>
      <c r="EQ134" s="11">
        <v>0</v>
      </c>
      <c r="ER134" s="11">
        <v>0</v>
      </c>
      <c r="ES134" s="11">
        <v>0</v>
      </c>
      <c r="ET134" s="11">
        <v>0</v>
      </c>
      <c r="EU134" s="11">
        <v>0</v>
      </c>
      <c r="EV134" s="11">
        <v>0</v>
      </c>
      <c r="EW134" s="11">
        <v>0</v>
      </c>
      <c r="EX134" s="11">
        <v>1</v>
      </c>
      <c r="EY134" s="11">
        <v>0</v>
      </c>
      <c r="EZ134" s="11">
        <v>0</v>
      </c>
      <c r="FA134" s="11">
        <v>0</v>
      </c>
      <c r="FB134" s="11">
        <v>0</v>
      </c>
      <c r="FC134" s="11">
        <v>0</v>
      </c>
      <c r="FD134" s="11">
        <v>0</v>
      </c>
      <c r="FE134" s="11">
        <v>0</v>
      </c>
      <c r="FF134" s="11">
        <v>0</v>
      </c>
      <c r="FG134" s="11">
        <v>0</v>
      </c>
      <c r="FH134" s="11">
        <v>0</v>
      </c>
      <c r="FI134" s="11">
        <v>0</v>
      </c>
      <c r="FJ134" s="11">
        <v>0</v>
      </c>
      <c r="FK134" s="11">
        <f t="shared" si="16"/>
        <v>1</v>
      </c>
      <c r="FM134" s="18" t="s">
        <v>69</v>
      </c>
      <c r="FN134" s="19">
        <v>3084</v>
      </c>
      <c r="FO134" s="19">
        <v>3669</v>
      </c>
      <c r="FP134" s="19">
        <v>11788</v>
      </c>
      <c r="FQ134" s="19">
        <v>778</v>
      </c>
      <c r="FR134" s="19">
        <v>1935</v>
      </c>
      <c r="FS134" s="19">
        <v>2340</v>
      </c>
      <c r="FT134" s="19">
        <v>1056</v>
      </c>
      <c r="FU134" s="19">
        <v>1558</v>
      </c>
      <c r="FV134" s="19">
        <v>5464</v>
      </c>
      <c r="FW134" s="19">
        <v>332</v>
      </c>
      <c r="FX134" s="19">
        <v>4723</v>
      </c>
      <c r="FY134" s="19">
        <v>265</v>
      </c>
      <c r="FZ134" s="19">
        <v>5608</v>
      </c>
      <c r="GA134" s="19">
        <v>6209</v>
      </c>
      <c r="GB134" s="19">
        <v>303</v>
      </c>
      <c r="GC134" s="19">
        <v>7283</v>
      </c>
      <c r="GD134" s="19">
        <v>40624</v>
      </c>
      <c r="GE134" s="19">
        <v>54</v>
      </c>
      <c r="GF134" s="19">
        <v>4114</v>
      </c>
      <c r="GG134" s="19">
        <v>193</v>
      </c>
      <c r="GH134" s="19">
        <v>387</v>
      </c>
      <c r="GI134" s="19">
        <v>524</v>
      </c>
      <c r="GJ134" s="19">
        <v>563</v>
      </c>
      <c r="GK134" s="19">
        <v>1201</v>
      </c>
      <c r="GL134" s="19">
        <v>441</v>
      </c>
      <c r="GM134" s="19">
        <f t="shared" si="17"/>
        <v>104496</v>
      </c>
      <c r="HQ134" s="234" t="s">
        <v>22</v>
      </c>
      <c r="HR134" s="11">
        <v>0</v>
      </c>
      <c r="HS134" s="11">
        <v>1444</v>
      </c>
      <c r="HT134" s="11">
        <v>2</v>
      </c>
      <c r="HU134" s="11">
        <v>0</v>
      </c>
      <c r="HV134" s="11">
        <v>14</v>
      </c>
      <c r="HW134" s="11">
        <v>6</v>
      </c>
      <c r="HX134" s="11">
        <v>0</v>
      </c>
      <c r="HY134" s="11">
        <v>0</v>
      </c>
      <c r="HZ134" s="11">
        <v>0</v>
      </c>
      <c r="IA134" s="11">
        <v>0</v>
      </c>
      <c r="IB134" s="11">
        <v>0</v>
      </c>
      <c r="IC134" s="11">
        <v>0</v>
      </c>
      <c r="ID134" s="11">
        <v>0</v>
      </c>
      <c r="IE134" s="11">
        <v>0</v>
      </c>
      <c r="IF134" s="11">
        <v>0</v>
      </c>
      <c r="IG134" s="11">
        <v>0</v>
      </c>
      <c r="IH134" s="11">
        <v>0</v>
      </c>
      <c r="II134" s="11">
        <v>0</v>
      </c>
      <c r="IJ134" s="11">
        <v>0</v>
      </c>
      <c r="IK134" s="11">
        <v>0</v>
      </c>
      <c r="IL134" s="11">
        <v>0</v>
      </c>
      <c r="IM134" s="11">
        <v>0</v>
      </c>
      <c r="IN134" s="11">
        <v>0</v>
      </c>
      <c r="IO134" s="11">
        <v>0</v>
      </c>
      <c r="IP134" s="11">
        <v>0</v>
      </c>
      <c r="IQ134" s="11">
        <f t="shared" si="19"/>
        <v>1466</v>
      </c>
      <c r="IV134" s="234" t="s">
        <v>65</v>
      </c>
      <c r="IW134" s="11">
        <v>0</v>
      </c>
      <c r="IX134" s="11">
        <v>0</v>
      </c>
      <c r="IY134" s="11">
        <v>0</v>
      </c>
      <c r="IZ134" s="11">
        <v>0</v>
      </c>
      <c r="JA134" s="11">
        <v>0</v>
      </c>
      <c r="JB134" s="11">
        <v>0</v>
      </c>
      <c r="JC134" s="11">
        <v>0</v>
      </c>
      <c r="JD134" s="11">
        <v>0</v>
      </c>
      <c r="JE134" s="11">
        <v>0</v>
      </c>
      <c r="JF134" s="11">
        <v>0</v>
      </c>
      <c r="JG134" s="11">
        <v>0</v>
      </c>
      <c r="JH134" s="11">
        <v>0</v>
      </c>
      <c r="JI134" s="11">
        <v>0</v>
      </c>
      <c r="JJ134" s="11">
        <v>0</v>
      </c>
      <c r="JK134" s="11">
        <v>0</v>
      </c>
      <c r="JL134" s="11">
        <v>0</v>
      </c>
      <c r="JM134" s="11">
        <v>0</v>
      </c>
      <c r="JN134" s="11">
        <v>16</v>
      </c>
      <c r="JO134" s="11">
        <v>0</v>
      </c>
      <c r="JP134" s="11">
        <v>0</v>
      </c>
      <c r="JQ134" s="11">
        <v>0</v>
      </c>
      <c r="JR134" s="11">
        <v>485</v>
      </c>
      <c r="JS134" s="11">
        <v>2</v>
      </c>
      <c r="JT134" s="11">
        <v>0</v>
      </c>
      <c r="JU134" s="11">
        <v>0</v>
      </c>
      <c r="JV134" s="11">
        <v>0</v>
      </c>
      <c r="JW134" s="11">
        <f t="shared" ref="JW134:JW136" si="21">SUM(IW134:JV134)</f>
        <v>503</v>
      </c>
    </row>
    <row r="135" spans="1:283" x14ac:dyDescent="0.25">
      <c r="DI135" s="18" t="s">
        <v>69</v>
      </c>
      <c r="DJ135" s="19">
        <v>3358</v>
      </c>
      <c r="DK135" s="19">
        <v>3471</v>
      </c>
      <c r="DL135" s="19">
        <v>13011</v>
      </c>
      <c r="DM135" s="19">
        <v>786</v>
      </c>
      <c r="DN135" s="19">
        <v>1685</v>
      </c>
      <c r="DO135" s="19">
        <v>2301</v>
      </c>
      <c r="DP135" s="19">
        <v>1068</v>
      </c>
      <c r="DQ135" s="19">
        <v>1536</v>
      </c>
      <c r="DR135" s="19">
        <v>4898</v>
      </c>
      <c r="DS135" s="19">
        <v>361</v>
      </c>
      <c r="DT135" s="19">
        <v>3915</v>
      </c>
      <c r="DU135" s="19">
        <v>5537</v>
      </c>
      <c r="DV135" s="19">
        <v>7033</v>
      </c>
      <c r="DW135" s="19">
        <v>352</v>
      </c>
      <c r="DX135" s="19">
        <v>9030</v>
      </c>
      <c r="DY135" s="19">
        <v>39633</v>
      </c>
      <c r="DZ135" s="19">
        <v>23</v>
      </c>
      <c r="EA135" s="19">
        <v>3266</v>
      </c>
      <c r="EB135" s="19">
        <v>364</v>
      </c>
      <c r="EC135" s="19">
        <v>328</v>
      </c>
      <c r="ED135" s="19">
        <v>700</v>
      </c>
      <c r="EE135" s="19">
        <v>400</v>
      </c>
      <c r="EF135" s="19">
        <v>655</v>
      </c>
      <c r="EG135" s="19">
        <v>62</v>
      </c>
      <c r="EH135" s="19">
        <v>356</v>
      </c>
      <c r="EI135" s="19">
        <f>SUM(EI73:EI134)</f>
        <v>104129</v>
      </c>
      <c r="EK135" s="18" t="s">
        <v>69</v>
      </c>
      <c r="EL135" s="19">
        <v>3064</v>
      </c>
      <c r="EM135" s="19">
        <v>3495</v>
      </c>
      <c r="EN135" s="19">
        <v>12174</v>
      </c>
      <c r="EO135" s="19">
        <v>791</v>
      </c>
      <c r="EP135" s="19">
        <v>1766</v>
      </c>
      <c r="EQ135" s="19">
        <v>2300</v>
      </c>
      <c r="ER135" s="19">
        <v>1106</v>
      </c>
      <c r="ES135" s="19">
        <v>1493</v>
      </c>
      <c r="ET135" s="19">
        <v>5183</v>
      </c>
      <c r="EU135" s="19">
        <v>265</v>
      </c>
      <c r="EV135" s="19">
        <v>3996</v>
      </c>
      <c r="EW135" s="19">
        <v>5451</v>
      </c>
      <c r="EX135" s="19">
        <v>6486</v>
      </c>
      <c r="EY135" s="19">
        <v>354</v>
      </c>
      <c r="EZ135" s="19">
        <v>6770</v>
      </c>
      <c r="FA135" s="19">
        <v>32404</v>
      </c>
      <c r="FB135" s="19">
        <v>61</v>
      </c>
      <c r="FC135" s="19">
        <v>3649</v>
      </c>
      <c r="FD135" s="19">
        <v>186</v>
      </c>
      <c r="FE135" s="19">
        <v>285</v>
      </c>
      <c r="FF135" s="19">
        <v>522</v>
      </c>
      <c r="FG135" s="19">
        <v>568</v>
      </c>
      <c r="FH135" s="19">
        <v>1720</v>
      </c>
      <c r="FI135" s="19">
        <v>117</v>
      </c>
      <c r="FJ135" s="19">
        <v>413</v>
      </c>
      <c r="FK135" s="19">
        <f t="shared" si="16"/>
        <v>94619</v>
      </c>
      <c r="HQ135" s="18" t="s">
        <v>69</v>
      </c>
      <c r="HR135" s="19">
        <v>3174</v>
      </c>
      <c r="HS135" s="19">
        <v>3400</v>
      </c>
      <c r="HT135" s="19">
        <v>11740</v>
      </c>
      <c r="HU135" s="19">
        <v>710</v>
      </c>
      <c r="HV135" s="19">
        <v>1841</v>
      </c>
      <c r="HW135" s="19">
        <v>2268</v>
      </c>
      <c r="HX135" s="19">
        <v>795</v>
      </c>
      <c r="HY135" s="19">
        <v>1561</v>
      </c>
      <c r="HZ135" s="19">
        <v>5068</v>
      </c>
      <c r="IA135" s="19">
        <v>259</v>
      </c>
      <c r="IB135" s="19">
        <v>4529</v>
      </c>
      <c r="IC135" s="19">
        <v>328</v>
      </c>
      <c r="ID135" s="19">
        <v>5306</v>
      </c>
      <c r="IE135" s="19">
        <v>5342</v>
      </c>
      <c r="IF135" s="19">
        <v>249</v>
      </c>
      <c r="IG135" s="19">
        <v>3328</v>
      </c>
      <c r="IH135" s="19">
        <v>38062</v>
      </c>
      <c r="II135" s="19">
        <v>70</v>
      </c>
      <c r="IJ135" s="19">
        <v>6965</v>
      </c>
      <c r="IK135" s="19">
        <v>238</v>
      </c>
      <c r="IL135" s="19">
        <v>322</v>
      </c>
      <c r="IM135" s="19">
        <v>617</v>
      </c>
      <c r="IN135" s="19">
        <v>708</v>
      </c>
      <c r="IO135" s="19">
        <v>1266</v>
      </c>
      <c r="IP135" s="19">
        <v>521</v>
      </c>
      <c r="IQ135" s="19">
        <f>SUM(IQ73:IQ134)</f>
        <v>98667</v>
      </c>
      <c r="IV135" s="234" t="s">
        <v>22</v>
      </c>
      <c r="IW135" s="11">
        <v>1</v>
      </c>
      <c r="IX135" s="11">
        <v>15041</v>
      </c>
      <c r="IY135" s="11">
        <v>33</v>
      </c>
      <c r="IZ135" s="11">
        <v>1</v>
      </c>
      <c r="JA135" s="11">
        <v>72</v>
      </c>
      <c r="JB135" s="11">
        <v>47</v>
      </c>
      <c r="JC135" s="11">
        <v>0</v>
      </c>
      <c r="JD135" s="11">
        <v>0</v>
      </c>
      <c r="JE135" s="11">
        <v>0</v>
      </c>
      <c r="JF135" s="11">
        <v>5</v>
      </c>
      <c r="JG135" s="11">
        <v>0</v>
      </c>
      <c r="JH135" s="11">
        <v>0</v>
      </c>
      <c r="JI135" s="11">
        <v>0</v>
      </c>
      <c r="JJ135" s="11">
        <v>0</v>
      </c>
      <c r="JK135" s="11">
        <v>0</v>
      </c>
      <c r="JL135" s="11">
        <v>0</v>
      </c>
      <c r="JM135" s="11">
        <v>0</v>
      </c>
      <c r="JN135" s="11">
        <v>0</v>
      </c>
      <c r="JO135" s="11">
        <v>0</v>
      </c>
      <c r="JP135" s="11">
        <v>0</v>
      </c>
      <c r="JQ135" s="11">
        <v>0</v>
      </c>
      <c r="JR135" s="11">
        <v>0</v>
      </c>
      <c r="JS135" s="11">
        <v>0</v>
      </c>
      <c r="JT135" s="11">
        <v>0</v>
      </c>
      <c r="JU135" s="11">
        <v>0</v>
      </c>
      <c r="JV135" s="11">
        <v>0</v>
      </c>
      <c r="JW135" s="11">
        <f t="shared" si="21"/>
        <v>15200</v>
      </c>
    </row>
    <row r="136" spans="1:283" x14ac:dyDescent="0.25">
      <c r="IV136" s="234" t="s">
        <v>210</v>
      </c>
      <c r="IW136" s="11">
        <v>0</v>
      </c>
      <c r="IX136" s="11">
        <v>0</v>
      </c>
      <c r="IY136" s="11">
        <v>0</v>
      </c>
      <c r="IZ136" s="11">
        <v>0</v>
      </c>
      <c r="JA136" s="11">
        <v>0</v>
      </c>
      <c r="JB136" s="11">
        <v>0</v>
      </c>
      <c r="JC136" s="11">
        <v>0</v>
      </c>
      <c r="JD136" s="11">
        <v>0</v>
      </c>
      <c r="JE136" s="11">
        <v>0</v>
      </c>
      <c r="JF136" s="11">
        <v>0</v>
      </c>
      <c r="JG136" s="11">
        <v>0</v>
      </c>
      <c r="JH136" s="11">
        <v>0</v>
      </c>
      <c r="JI136" s="11">
        <v>0</v>
      </c>
      <c r="JJ136" s="11">
        <v>0</v>
      </c>
      <c r="JK136" s="11">
        <v>0</v>
      </c>
      <c r="JL136" s="11">
        <v>0</v>
      </c>
      <c r="JM136" s="11">
        <v>0</v>
      </c>
      <c r="JN136" s="11">
        <v>0</v>
      </c>
      <c r="JO136" s="11">
        <v>0</v>
      </c>
      <c r="JP136" s="11">
        <v>0</v>
      </c>
      <c r="JQ136" s="11">
        <v>187</v>
      </c>
      <c r="JR136" s="11">
        <v>0</v>
      </c>
      <c r="JS136" s="11">
        <v>0</v>
      </c>
      <c r="JT136" s="11">
        <v>0</v>
      </c>
      <c r="JU136" s="11">
        <v>0</v>
      </c>
      <c r="JV136" s="11">
        <v>0</v>
      </c>
      <c r="JW136" s="11">
        <f t="shared" si="21"/>
        <v>187</v>
      </c>
    </row>
    <row r="137" spans="1:283" x14ac:dyDescent="0.25">
      <c r="IV137" s="18" t="s">
        <v>69</v>
      </c>
      <c r="IW137" s="19">
        <v>34338</v>
      </c>
      <c r="IX137" s="19">
        <v>34238</v>
      </c>
      <c r="IY137" s="19">
        <v>124682</v>
      </c>
      <c r="IZ137" s="19">
        <v>7662</v>
      </c>
      <c r="JA137" s="19">
        <v>19014</v>
      </c>
      <c r="JB137" s="19">
        <v>21595</v>
      </c>
      <c r="JC137" s="19">
        <v>10259</v>
      </c>
      <c r="JD137" s="19">
        <v>16194</v>
      </c>
      <c r="JE137" s="19">
        <v>52624</v>
      </c>
      <c r="JF137" s="19">
        <v>2268</v>
      </c>
      <c r="JG137" s="19">
        <v>2151</v>
      </c>
      <c r="JH137" s="19">
        <v>38010</v>
      </c>
      <c r="JI137" s="19">
        <v>2864</v>
      </c>
      <c r="JJ137" s="19">
        <v>63929</v>
      </c>
      <c r="JK137" s="19">
        <v>62946</v>
      </c>
      <c r="JL137" s="19">
        <v>2624</v>
      </c>
      <c r="JM137" s="19">
        <v>74627</v>
      </c>
      <c r="JN137" s="19">
        <v>392823</v>
      </c>
      <c r="JO137" s="19">
        <v>625</v>
      </c>
      <c r="JP137" s="19">
        <v>44306</v>
      </c>
      <c r="JQ137" s="19">
        <v>2320</v>
      </c>
      <c r="JR137" s="19">
        <v>3527</v>
      </c>
      <c r="JS137" s="19">
        <v>6257</v>
      </c>
      <c r="JT137" s="19">
        <v>5598</v>
      </c>
      <c r="JU137" s="19">
        <v>12109</v>
      </c>
      <c r="JV137" s="19">
        <v>4481</v>
      </c>
      <c r="JW137" s="19">
        <f>SUM(JW73:JW136)</f>
        <v>1042055</v>
      </c>
    </row>
  </sheetData>
  <mergeCells count="180">
    <mergeCell ref="IQ71:IQ72"/>
    <mergeCell ref="HQ70:IQ70"/>
    <mergeCell ref="HQ71:HQ72"/>
    <mergeCell ref="HR71:HT71"/>
    <mergeCell ref="HU71:HZ71"/>
    <mergeCell ref="IA71:IF71"/>
    <mergeCell ref="IG71:IJ71"/>
    <mergeCell ref="IK71:IM71"/>
    <mergeCell ref="IN71:IP71"/>
    <mergeCell ref="HQ1:IS1"/>
    <mergeCell ref="IS2:IS3"/>
    <mergeCell ref="HQ2:HQ3"/>
    <mergeCell ref="HR2:HT2"/>
    <mergeCell ref="HU2:HZ2"/>
    <mergeCell ref="IA2:IG2"/>
    <mergeCell ref="IH2:IK2"/>
    <mergeCell ref="IL2:IN2"/>
    <mergeCell ref="IO2:IR2"/>
    <mergeCell ref="GP70:HO70"/>
    <mergeCell ref="GP71:GP72"/>
    <mergeCell ref="GQ71:GS71"/>
    <mergeCell ref="GT71:GY71"/>
    <mergeCell ref="GZ71:HE71"/>
    <mergeCell ref="HF71:HI71"/>
    <mergeCell ref="HJ71:HK71"/>
    <mergeCell ref="HL71:HN71"/>
    <mergeCell ref="HO71:HO72"/>
    <mergeCell ref="GP2:GP3"/>
    <mergeCell ref="HN2:HN3"/>
    <mergeCell ref="GP1:HN1"/>
    <mergeCell ref="GQ2:GS2"/>
    <mergeCell ref="GT2:GY2"/>
    <mergeCell ref="GZ2:HD2"/>
    <mergeCell ref="HE2:HG2"/>
    <mergeCell ref="HH2:HJ2"/>
    <mergeCell ref="HK2:HM2"/>
    <mergeCell ref="FM70:GM70"/>
    <mergeCell ref="FM71:FM72"/>
    <mergeCell ref="FN71:FP71"/>
    <mergeCell ref="FQ71:FV71"/>
    <mergeCell ref="FW71:GB71"/>
    <mergeCell ref="GC71:GF71"/>
    <mergeCell ref="GG71:GI71"/>
    <mergeCell ref="GJ71:GL71"/>
    <mergeCell ref="GM71:GM72"/>
    <mergeCell ref="GM2:GM3"/>
    <mergeCell ref="FM1:GM1"/>
    <mergeCell ref="FM2:FM3"/>
    <mergeCell ref="FN2:FP2"/>
    <mergeCell ref="FQ2:FV2"/>
    <mergeCell ref="FW2:GA2"/>
    <mergeCell ref="GB2:GE2"/>
    <mergeCell ref="GF2:GH2"/>
    <mergeCell ref="GI2:GL2"/>
    <mergeCell ref="EK70:FK70"/>
    <mergeCell ref="EK71:EK72"/>
    <mergeCell ref="EL71:EN71"/>
    <mergeCell ref="EO71:ET71"/>
    <mergeCell ref="EU71:EY71"/>
    <mergeCell ref="EZ71:FC71"/>
    <mergeCell ref="FD71:FF71"/>
    <mergeCell ref="FG71:FJ71"/>
    <mergeCell ref="FK71:FK72"/>
    <mergeCell ref="FI2:FI3"/>
    <mergeCell ref="EK1:FI1"/>
    <mergeCell ref="EK2:EK3"/>
    <mergeCell ref="EL2:EN2"/>
    <mergeCell ref="EO2:ET2"/>
    <mergeCell ref="EU2:EY2"/>
    <mergeCell ref="EZ2:FB2"/>
    <mergeCell ref="FC2:FE2"/>
    <mergeCell ref="FF2:FH2"/>
    <mergeCell ref="DI70:EI70"/>
    <mergeCell ref="EI71:EI72"/>
    <mergeCell ref="DI71:DI72"/>
    <mergeCell ref="DJ71:DL71"/>
    <mergeCell ref="DM71:DR71"/>
    <mergeCell ref="DS71:DW71"/>
    <mergeCell ref="DX71:EA71"/>
    <mergeCell ref="EB71:ED71"/>
    <mergeCell ref="EE71:EH71"/>
    <mergeCell ref="EA2:EC2"/>
    <mergeCell ref="ED2:EF2"/>
    <mergeCell ref="DI1:EG1"/>
    <mergeCell ref="EG2:EG3"/>
    <mergeCell ref="DI2:DI3"/>
    <mergeCell ref="DJ2:DL2"/>
    <mergeCell ref="DM2:DR2"/>
    <mergeCell ref="DS2:DW2"/>
    <mergeCell ref="DX2:DZ2"/>
    <mergeCell ref="AZ71:BB71"/>
    <mergeCell ref="BC71:BC72"/>
    <mergeCell ref="AC71:AC72"/>
    <mergeCell ref="AD71:AF71"/>
    <mergeCell ref="AG71:AL71"/>
    <mergeCell ref="AM71:AR71"/>
    <mergeCell ref="AS71:AV71"/>
    <mergeCell ref="AW71:AY71"/>
    <mergeCell ref="AM2:AQ2"/>
    <mergeCell ref="AR2:AU2"/>
    <mergeCell ref="AV2:AX2"/>
    <mergeCell ref="AY2:BB2"/>
    <mergeCell ref="BC2:BC3"/>
    <mergeCell ref="T71:V71"/>
    <mergeCell ref="W71:Z71"/>
    <mergeCell ref="AA71:AA72"/>
    <mergeCell ref="W2:Z2"/>
    <mergeCell ref="AA2:AA3"/>
    <mergeCell ref="T2:V2"/>
    <mergeCell ref="A71:A72"/>
    <mergeCell ref="B71:D71"/>
    <mergeCell ref="E71:J71"/>
    <mergeCell ref="K71:O71"/>
    <mergeCell ref="P71:S71"/>
    <mergeCell ref="BY2:CA2"/>
    <mergeCell ref="BE2:BE3"/>
    <mergeCell ref="CB2:CB3"/>
    <mergeCell ref="BE1:CB1"/>
    <mergeCell ref="A70:AA70"/>
    <mergeCell ref="A1:AA1"/>
    <mergeCell ref="A2:A3"/>
    <mergeCell ref="B2:D2"/>
    <mergeCell ref="E2:J2"/>
    <mergeCell ref="K2:O2"/>
    <mergeCell ref="P2:S2"/>
    <mergeCell ref="AC70:BC70"/>
    <mergeCell ref="AC1:BC1"/>
    <mergeCell ref="AC2:AC3"/>
    <mergeCell ref="AD2:AF2"/>
    <mergeCell ref="AG2:AL2"/>
    <mergeCell ref="BF2:BH2"/>
    <mergeCell ref="BI2:BM2"/>
    <mergeCell ref="BN2:BQ2"/>
    <mergeCell ref="BR2:BU2"/>
    <mergeCell ref="BV2:BX2"/>
    <mergeCell ref="BY71:CA71"/>
    <mergeCell ref="CB71:CD71"/>
    <mergeCell ref="CE71:CE72"/>
    <mergeCell ref="BE70:CE70"/>
    <mergeCell ref="BE71:BE72"/>
    <mergeCell ref="BF71:BH71"/>
    <mergeCell ref="BI71:BN71"/>
    <mergeCell ref="BO71:BT71"/>
    <mergeCell ref="BU71:BX71"/>
    <mergeCell ref="DE2:DE3"/>
    <mergeCell ref="CG2:CG3"/>
    <mergeCell ref="CG1:DE1"/>
    <mergeCell ref="CH2:CJ2"/>
    <mergeCell ref="CK2:CP2"/>
    <mergeCell ref="CQ2:CU2"/>
    <mergeCell ref="CV2:CX2"/>
    <mergeCell ref="CY2:DA2"/>
    <mergeCell ref="DB2:DD2"/>
    <mergeCell ref="CG70:DG70"/>
    <mergeCell ref="DG71:DG72"/>
    <mergeCell ref="CH71:CJ71"/>
    <mergeCell ref="CK71:CP71"/>
    <mergeCell ref="CQ71:CV71"/>
    <mergeCell ref="CW71:CZ71"/>
    <mergeCell ref="DA71:DC71"/>
    <mergeCell ref="DD71:DF71"/>
    <mergeCell ref="CG71:CG72"/>
    <mergeCell ref="JV2:JV3"/>
    <mergeCell ref="IV1:JV1"/>
    <mergeCell ref="IW2:IY2"/>
    <mergeCell ref="IZ2:JE2"/>
    <mergeCell ref="JF2:JK2"/>
    <mergeCell ref="JL2:JO2"/>
    <mergeCell ref="JP2:JR2"/>
    <mergeCell ref="JS2:JU2"/>
    <mergeCell ref="IV2:IV3"/>
    <mergeCell ref="IV71:IV72"/>
    <mergeCell ref="IW71:IY71"/>
    <mergeCell ref="IZ71:JF71"/>
    <mergeCell ref="JG71:JL71"/>
    <mergeCell ref="JM71:JP71"/>
    <mergeCell ref="JQ71:JS71"/>
    <mergeCell ref="JT71:JV71"/>
    <mergeCell ref="JW71:JW72"/>
    <mergeCell ref="IV70:JW7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Z126"/>
  <sheetViews>
    <sheetView topLeftCell="HW97" zoomScale="55" zoomScaleNormal="55" workbookViewId="0">
      <selection activeCell="IO85" sqref="IO85"/>
    </sheetView>
  </sheetViews>
  <sheetFormatPr defaultRowHeight="15" x14ac:dyDescent="0.25"/>
  <cols>
    <col min="1" max="1" width="26.5703125" customWidth="1"/>
    <col min="2" max="2" width="12.5703125" customWidth="1"/>
    <col min="3" max="3" width="7.28515625" bestFit="1" customWidth="1"/>
    <col min="4" max="5" width="9.5703125" bestFit="1" customWidth="1"/>
    <col min="6" max="7" width="13.28515625" bestFit="1" customWidth="1"/>
    <col min="8" max="9" width="8.5703125" bestFit="1" customWidth="1"/>
    <col min="10" max="10" width="7.7109375" bestFit="1" customWidth="1"/>
    <col min="11" max="11" width="7.85546875" bestFit="1" customWidth="1"/>
    <col min="12" max="13" width="11" bestFit="1" customWidth="1"/>
    <col min="14" max="16" width="11.140625" bestFit="1" customWidth="1"/>
    <col min="17" max="17" width="12.85546875" bestFit="1" customWidth="1"/>
    <col min="18" max="18" width="12.140625" bestFit="1" customWidth="1"/>
    <col min="19" max="19" width="12.85546875" bestFit="1" customWidth="1"/>
    <col min="20" max="20" width="13.28515625" bestFit="1" customWidth="1"/>
    <col min="21" max="21" width="9.28515625" bestFit="1" customWidth="1"/>
    <col min="22" max="22" width="13.28515625" bestFit="1" customWidth="1"/>
    <col min="23" max="24" width="12.28515625" bestFit="1" customWidth="1"/>
    <col min="25" max="25" width="8.7109375" bestFit="1" customWidth="1"/>
    <col min="27" max="27" width="29.140625" bestFit="1" customWidth="1"/>
    <col min="28" max="28" width="13.7109375" bestFit="1" customWidth="1"/>
    <col min="29" max="29" width="8.42578125" bestFit="1" customWidth="1"/>
    <col min="30" max="30" width="10.5703125" bestFit="1" customWidth="1"/>
    <col min="31" max="31" width="12" bestFit="1" customWidth="1"/>
    <col min="32" max="33" width="14.85546875" bestFit="1" customWidth="1"/>
    <col min="34" max="35" width="8.7109375" bestFit="1" customWidth="1"/>
    <col min="36" max="36" width="8.42578125" bestFit="1" customWidth="1"/>
    <col min="37" max="37" width="12.7109375" bestFit="1" customWidth="1"/>
    <col min="38" max="38" width="11.5703125" bestFit="1" customWidth="1"/>
    <col min="39" max="39" width="10.85546875" bestFit="1" customWidth="1"/>
    <col min="40" max="40" width="11.5703125" bestFit="1" customWidth="1"/>
    <col min="41" max="41" width="12.28515625" bestFit="1" customWidth="1"/>
    <col min="42" max="42" width="11.5703125" bestFit="1" customWidth="1"/>
    <col min="43" max="44" width="13.42578125" bestFit="1" customWidth="1"/>
    <col min="45" max="45" width="14.140625" bestFit="1" customWidth="1"/>
    <col min="47" max="47" width="18.7109375" bestFit="1" customWidth="1"/>
    <col min="48" max="48" width="9.85546875" bestFit="1" customWidth="1"/>
    <col min="49" max="49" width="13.42578125" bestFit="1" customWidth="1"/>
    <col min="50" max="51" width="13.5703125" bestFit="1" customWidth="1"/>
    <col min="53" max="53" width="20.7109375" bestFit="1" customWidth="1"/>
    <col min="54" max="54" width="12.42578125" bestFit="1" customWidth="1"/>
    <col min="55" max="55" width="7.140625" bestFit="1" customWidth="1"/>
    <col min="56" max="56" width="9.5703125" bestFit="1" customWidth="1"/>
    <col min="57" max="57" width="9.28515625" bestFit="1" customWidth="1"/>
    <col min="58" max="59" width="13.42578125" bestFit="1" customWidth="1"/>
    <col min="60" max="61" width="8.140625" bestFit="1" customWidth="1"/>
    <col min="62" max="62" width="7.5703125" bestFit="1" customWidth="1"/>
    <col min="63" max="63" width="7.7109375" bestFit="1" customWidth="1"/>
    <col min="64" max="64" width="10.85546875" bestFit="1" customWidth="1"/>
    <col min="65" max="65" width="10.28515625" bestFit="1" customWidth="1"/>
    <col min="66" max="66" width="11.140625" bestFit="1" customWidth="1"/>
    <col min="67" max="67" width="7.42578125" bestFit="1" customWidth="1"/>
    <col min="68" max="68" width="12" bestFit="1" customWidth="1"/>
    <col min="69" max="69" width="12.42578125" bestFit="1" customWidth="1"/>
    <col min="70" max="70" width="8.140625" bestFit="1" customWidth="1"/>
    <col min="71" max="71" width="12.42578125" bestFit="1" customWidth="1"/>
    <col min="72" max="72" width="13.42578125" bestFit="1" customWidth="1"/>
    <col min="73" max="73" width="9" bestFit="1" customWidth="1"/>
    <col min="74" max="74" width="13.42578125" bestFit="1" customWidth="1"/>
    <col min="75" max="75" width="13.5703125" bestFit="1" customWidth="1"/>
    <col min="76" max="76" width="12.28515625" bestFit="1" customWidth="1"/>
    <col min="77" max="77" width="13.5703125" bestFit="1" customWidth="1"/>
    <col min="79" max="79" width="20.7109375" bestFit="1" customWidth="1"/>
    <col min="80" max="80" width="12.42578125" bestFit="1" customWidth="1"/>
    <col min="81" max="81" width="7.140625" bestFit="1" customWidth="1"/>
    <col min="82" max="82" width="9.5703125" bestFit="1" customWidth="1"/>
    <col min="83" max="83" width="9.28515625" bestFit="1" customWidth="1"/>
    <col min="84" max="85" width="13.42578125" bestFit="1" customWidth="1"/>
    <col min="86" max="87" width="8.140625" bestFit="1" customWidth="1"/>
    <col min="88" max="88" width="7.5703125" bestFit="1" customWidth="1"/>
    <col min="89" max="89" width="7.7109375" bestFit="1" customWidth="1"/>
    <col min="90" max="91" width="10.85546875" bestFit="1" customWidth="1"/>
    <col min="92" max="92" width="11" bestFit="1" customWidth="1"/>
    <col min="93" max="93" width="11.140625" bestFit="1" customWidth="1"/>
    <col min="94" max="94" width="7.42578125" bestFit="1" customWidth="1"/>
    <col min="95" max="95" width="12.42578125" bestFit="1" customWidth="1"/>
    <col min="96" max="96" width="8.28515625" bestFit="1" customWidth="1"/>
    <col min="97" max="98" width="13.42578125" bestFit="1" customWidth="1"/>
    <col min="99" max="99" width="12.28515625" bestFit="1" customWidth="1"/>
    <col min="100" max="101" width="13.5703125" bestFit="1" customWidth="1"/>
    <col min="103" max="103" width="20.7109375" bestFit="1" customWidth="1"/>
    <col min="104" max="104" width="12.42578125" bestFit="1" customWidth="1"/>
    <col min="105" max="105" width="7.140625" bestFit="1" customWidth="1"/>
    <col min="106" max="106" width="9.5703125" bestFit="1" customWidth="1"/>
    <col min="107" max="107" width="11.28515625" bestFit="1" customWidth="1"/>
    <col min="108" max="108" width="7.140625" bestFit="1" customWidth="1"/>
    <col min="109" max="109" width="13.42578125" bestFit="1" customWidth="1"/>
    <col min="110" max="110" width="6.42578125" bestFit="1" customWidth="1"/>
    <col min="111" max="111" width="8.140625" bestFit="1" customWidth="1"/>
    <col min="112" max="112" width="7.5703125" bestFit="1" customWidth="1"/>
    <col min="113" max="113" width="11.85546875" bestFit="1" customWidth="1"/>
    <col min="114" max="114" width="7.7109375" bestFit="1" customWidth="1"/>
    <col min="115" max="115" width="10.85546875" bestFit="1" customWidth="1"/>
    <col min="116" max="116" width="5.85546875" bestFit="1" customWidth="1"/>
    <col min="117" max="117" width="11" bestFit="1" customWidth="1"/>
    <col min="118" max="118" width="12.7109375" bestFit="1" customWidth="1"/>
    <col min="119" max="119" width="12.42578125" bestFit="1" customWidth="1"/>
    <col min="120" max="120" width="13.85546875" bestFit="1" customWidth="1"/>
    <col min="121" max="121" width="8.28515625" bestFit="1" customWidth="1"/>
    <col min="122" max="122" width="17.85546875" bestFit="1" customWidth="1"/>
    <col min="123" max="123" width="9" bestFit="1" customWidth="1"/>
    <col min="124" max="124" width="12.28515625" bestFit="1" customWidth="1"/>
    <col min="125" max="126" width="13.5703125" bestFit="1" customWidth="1"/>
    <col min="128" max="128" width="20.7109375" bestFit="1" customWidth="1"/>
    <col min="129" max="129" width="12.42578125" bestFit="1" customWidth="1"/>
    <col min="130" max="130" width="7.140625" bestFit="1" customWidth="1"/>
    <col min="131" max="131" width="9.5703125" bestFit="1" customWidth="1"/>
    <col min="132" max="132" width="11.28515625" bestFit="1" customWidth="1"/>
    <col min="133" max="133" width="7.140625" bestFit="1" customWidth="1"/>
    <col min="134" max="134" width="13.42578125" bestFit="1" customWidth="1"/>
    <col min="135" max="135" width="6.42578125" bestFit="1" customWidth="1"/>
    <col min="136" max="136" width="8.140625" bestFit="1" customWidth="1"/>
    <col min="137" max="137" width="7.5703125" bestFit="1" customWidth="1"/>
    <col min="138" max="138" width="11.85546875" bestFit="1" customWidth="1"/>
    <col min="139" max="139" width="7.7109375" bestFit="1" customWidth="1"/>
    <col min="140" max="140" width="10.85546875" bestFit="1" customWidth="1"/>
    <col min="141" max="141" width="5.85546875" bestFit="1" customWidth="1"/>
    <col min="142" max="142" width="11" bestFit="1" customWidth="1"/>
    <col min="143" max="143" width="12.7109375" bestFit="1" customWidth="1"/>
    <col min="144" max="144" width="13.85546875" bestFit="1" customWidth="1"/>
    <col min="145" max="145" width="8.28515625" bestFit="1" customWidth="1"/>
    <col min="146" max="146" width="17.85546875" bestFit="1" customWidth="1"/>
    <col min="147" max="147" width="9" bestFit="1" customWidth="1"/>
    <col min="148" max="148" width="12.28515625" bestFit="1" customWidth="1"/>
    <col min="155" max="155" width="20.7109375" bestFit="1" customWidth="1"/>
    <col min="156" max="156" width="12.42578125" bestFit="1" customWidth="1"/>
    <col min="157" max="157" width="7.140625" bestFit="1" customWidth="1"/>
    <col min="158" max="158" width="9.5703125" bestFit="1" customWidth="1"/>
    <col min="159" max="159" width="9.28515625" bestFit="1" customWidth="1"/>
    <col min="160" max="160" width="7.140625" bestFit="1" customWidth="1"/>
    <col min="161" max="161" width="13.42578125" bestFit="1" customWidth="1"/>
    <col min="162" max="162" width="6.42578125" bestFit="1" customWidth="1"/>
    <col min="163" max="163" width="8.140625" bestFit="1" customWidth="1"/>
    <col min="164" max="164" width="7.5703125" bestFit="1" customWidth="1"/>
    <col min="165" max="165" width="6.85546875" bestFit="1" customWidth="1"/>
    <col min="166" max="166" width="7.7109375" bestFit="1" customWidth="1"/>
    <col min="167" max="168" width="10.85546875" bestFit="1" customWidth="1"/>
    <col min="169" max="169" width="11" bestFit="1" customWidth="1"/>
    <col min="170" max="171" width="11.140625" bestFit="1" customWidth="1"/>
    <col min="172" max="172" width="12.42578125" bestFit="1" customWidth="1"/>
    <col min="173" max="173" width="12" bestFit="1" customWidth="1"/>
    <col min="174" max="174" width="12.42578125" bestFit="1" customWidth="1"/>
    <col min="175" max="175" width="13.42578125" bestFit="1" customWidth="1"/>
    <col min="176" max="176" width="9" bestFit="1" customWidth="1"/>
    <col min="177" max="177" width="13.42578125" bestFit="1" customWidth="1"/>
    <col min="178" max="179" width="12.28515625" bestFit="1" customWidth="1"/>
    <col min="180" max="180" width="8.5703125" bestFit="1" customWidth="1"/>
    <col min="183" max="183" width="20.7109375" bestFit="1" customWidth="1"/>
    <col min="184" max="184" width="12.42578125" bestFit="1" customWidth="1"/>
    <col min="185" max="185" width="7.140625" bestFit="1" customWidth="1"/>
    <col min="186" max="186" width="9.5703125" bestFit="1" customWidth="1"/>
    <col min="187" max="187" width="9.28515625" bestFit="1" customWidth="1"/>
    <col min="188" max="188" width="7.140625" bestFit="1" customWidth="1"/>
    <col min="189" max="189" width="13.42578125" bestFit="1" customWidth="1"/>
    <col min="190" max="190" width="6.42578125" bestFit="1" customWidth="1"/>
    <col min="191" max="191" width="8.140625" bestFit="1" customWidth="1"/>
    <col min="192" max="192" width="7.5703125" bestFit="1" customWidth="1"/>
    <col min="193" max="193" width="6.85546875" bestFit="1" customWidth="1"/>
    <col min="194" max="194" width="7.7109375" bestFit="1" customWidth="1"/>
    <col min="195" max="195" width="10.85546875" bestFit="1" customWidth="1"/>
    <col min="196" max="196" width="5.85546875" bestFit="1" customWidth="1"/>
    <col min="197" max="197" width="11" bestFit="1" customWidth="1"/>
    <col min="198" max="198" width="11.140625" bestFit="1" customWidth="1"/>
    <col min="199" max="199" width="7.42578125" bestFit="1" customWidth="1"/>
    <col min="200" max="200" width="12.42578125" bestFit="1" customWidth="1"/>
    <col min="201" max="201" width="8.140625" bestFit="1" customWidth="1"/>
    <col min="202" max="202" width="8.28515625" bestFit="1" customWidth="1"/>
    <col min="203" max="203" width="13.42578125" bestFit="1" customWidth="1"/>
    <col min="204" max="204" width="9" bestFit="1" customWidth="1"/>
    <col min="205" max="205" width="12.28515625" bestFit="1" customWidth="1"/>
    <col min="206" max="206" width="8.5703125" bestFit="1" customWidth="1"/>
    <col min="209" max="209" width="20.7109375" bestFit="1" customWidth="1"/>
    <col min="234" max="234" width="20.7109375" bestFit="1" customWidth="1"/>
    <col min="235" max="235" width="12.42578125" bestFit="1" customWidth="1"/>
    <col min="236" max="236" width="7.140625" bestFit="1" customWidth="1"/>
    <col min="237" max="237" width="9.5703125" bestFit="1" customWidth="1"/>
    <col min="238" max="238" width="11.28515625" bestFit="1" customWidth="1"/>
    <col min="239" max="239" width="7.140625" bestFit="1" customWidth="1"/>
    <col min="240" max="240" width="13.42578125" bestFit="1" customWidth="1"/>
    <col min="241" max="241" width="6.42578125" bestFit="1" customWidth="1"/>
    <col min="242" max="242" width="8.140625" bestFit="1" customWidth="1"/>
    <col min="243" max="243" width="7.5703125" bestFit="1" customWidth="1"/>
    <col min="244" max="244" width="8.28515625" bestFit="1" customWidth="1"/>
    <col min="245" max="245" width="11.85546875" bestFit="1" customWidth="1"/>
    <col min="246" max="246" width="10.85546875" bestFit="1" customWidth="1"/>
    <col min="247" max="247" width="10.28515625" bestFit="1" customWidth="1"/>
    <col min="248" max="248" width="11" bestFit="1" customWidth="1"/>
    <col min="249" max="249" width="11.140625" bestFit="1" customWidth="1"/>
    <col min="250" max="250" width="11" bestFit="1" customWidth="1"/>
    <col min="251" max="251" width="12.7109375" bestFit="1" customWidth="1"/>
    <col min="252" max="252" width="12" bestFit="1" customWidth="1"/>
    <col min="253" max="253" width="12.42578125" bestFit="1" customWidth="1"/>
    <col min="254" max="254" width="13.85546875" bestFit="1" customWidth="1"/>
    <col min="255" max="255" width="8.28515625" bestFit="1" customWidth="1"/>
    <col min="256" max="256" width="13.42578125" bestFit="1" customWidth="1"/>
    <col min="257" max="257" width="17.85546875" bestFit="1" customWidth="1"/>
    <col min="258" max="259" width="12.28515625" bestFit="1" customWidth="1"/>
    <col min="260" max="260" width="8.5703125" bestFit="1" customWidth="1"/>
  </cols>
  <sheetData>
    <row r="1" spans="1:259" ht="18.75" x14ac:dyDescent="0.3">
      <c r="A1" s="758" t="s">
        <v>174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  <c r="T1" s="758"/>
      <c r="U1" s="758"/>
      <c r="V1" s="758"/>
      <c r="W1" s="758"/>
      <c r="X1" s="758"/>
      <c r="AA1" s="743" t="s">
        <v>179</v>
      </c>
      <c r="AB1" s="743"/>
      <c r="AC1" s="743"/>
      <c r="AD1" s="743"/>
      <c r="AE1" s="743"/>
      <c r="AF1" s="743"/>
      <c r="AG1" s="743"/>
      <c r="AH1" s="743"/>
      <c r="AI1" s="743"/>
      <c r="AJ1" s="743"/>
      <c r="AK1" s="743"/>
      <c r="AL1" s="743"/>
      <c r="AM1" s="743"/>
      <c r="AN1" s="743"/>
      <c r="AO1" s="743"/>
      <c r="AP1" s="743"/>
      <c r="AQ1" s="743"/>
      <c r="AR1" s="743"/>
      <c r="AS1" s="743"/>
      <c r="AT1" s="743"/>
      <c r="AU1" s="743"/>
      <c r="AV1" s="743"/>
      <c r="AW1" s="743"/>
      <c r="AX1" s="743"/>
      <c r="AY1" s="743"/>
      <c r="BA1" s="743" t="s">
        <v>184</v>
      </c>
      <c r="BB1" s="743"/>
      <c r="BC1" s="743"/>
      <c r="BD1" s="743"/>
      <c r="BE1" s="743"/>
      <c r="BF1" s="743"/>
      <c r="BG1" s="743"/>
      <c r="BH1" s="743"/>
      <c r="BI1" s="743"/>
      <c r="BJ1" s="743"/>
      <c r="BK1" s="743"/>
      <c r="BL1" s="743"/>
      <c r="BM1" s="743"/>
      <c r="BN1" s="743"/>
      <c r="BO1" s="743"/>
      <c r="BP1" s="743"/>
      <c r="BQ1" s="743"/>
      <c r="BR1" s="743"/>
      <c r="BS1" s="743"/>
      <c r="BT1" s="743"/>
      <c r="BU1" s="743"/>
      <c r="BV1" s="743"/>
      <c r="BW1" s="743"/>
      <c r="CA1" s="743" t="s">
        <v>191</v>
      </c>
      <c r="CB1" s="743"/>
      <c r="CC1" s="743"/>
      <c r="CD1" s="743"/>
      <c r="CE1" s="743"/>
      <c r="CF1" s="743"/>
      <c r="CG1" s="743"/>
      <c r="CH1" s="743"/>
      <c r="CI1" s="743"/>
      <c r="CJ1" s="743"/>
      <c r="CK1" s="743"/>
      <c r="CL1" s="743"/>
      <c r="CM1" s="743"/>
      <c r="CN1" s="743"/>
      <c r="CO1" s="743"/>
      <c r="CP1" s="743"/>
      <c r="CQ1" s="743"/>
      <c r="CR1" s="743"/>
      <c r="CS1" s="743"/>
      <c r="CT1" s="743"/>
      <c r="CU1" s="743"/>
      <c r="CV1" s="743"/>
      <c r="CW1" s="743"/>
      <c r="CY1" s="743" t="s">
        <v>195</v>
      </c>
      <c r="CZ1" s="743"/>
      <c r="DA1" s="743"/>
      <c r="DB1" s="743"/>
      <c r="DC1" s="743"/>
      <c r="DD1" s="743"/>
      <c r="DE1" s="743"/>
      <c r="DF1" s="743"/>
      <c r="DG1" s="743"/>
      <c r="DH1" s="743"/>
      <c r="DI1" s="743"/>
      <c r="DJ1" s="743"/>
      <c r="DK1" s="743"/>
      <c r="DL1" s="743"/>
      <c r="DM1" s="743"/>
      <c r="DN1" s="743"/>
      <c r="DO1" s="743"/>
      <c r="DP1" s="743"/>
      <c r="DQ1" s="743"/>
      <c r="DR1" s="743"/>
      <c r="DS1" s="743"/>
      <c r="DT1" s="743"/>
      <c r="DU1" s="743"/>
      <c r="DX1" s="743" t="s">
        <v>198</v>
      </c>
      <c r="DY1" s="743"/>
      <c r="DZ1" s="743"/>
      <c r="EA1" s="743"/>
      <c r="EB1" s="743"/>
      <c r="EC1" s="743"/>
      <c r="ED1" s="743"/>
      <c r="EE1" s="743"/>
      <c r="EF1" s="743"/>
      <c r="EG1" s="743"/>
      <c r="EH1" s="743"/>
      <c r="EI1" s="743"/>
      <c r="EJ1" s="743"/>
      <c r="EK1" s="743"/>
      <c r="EL1" s="743"/>
      <c r="EM1" s="743"/>
      <c r="EN1" s="743"/>
      <c r="EO1" s="743"/>
      <c r="EP1" s="743"/>
      <c r="EQ1" s="743"/>
      <c r="ER1" s="743"/>
      <c r="ES1" s="743"/>
      <c r="EY1" s="743" t="s">
        <v>204</v>
      </c>
      <c r="EZ1" s="743"/>
      <c r="FA1" s="743"/>
      <c r="FB1" s="743"/>
      <c r="FC1" s="743"/>
      <c r="FD1" s="743"/>
      <c r="FE1" s="743"/>
      <c r="FF1" s="743"/>
      <c r="FG1" s="743"/>
      <c r="FH1" s="743"/>
      <c r="FI1" s="743"/>
      <c r="FJ1" s="743"/>
      <c r="FK1" s="743"/>
      <c r="FL1" s="743"/>
      <c r="FM1" s="743"/>
      <c r="FN1" s="743"/>
      <c r="FO1" s="743"/>
      <c r="FP1" s="743"/>
      <c r="FQ1" s="743"/>
      <c r="FR1" s="743"/>
      <c r="FS1" s="743"/>
      <c r="FT1" s="743"/>
      <c r="FU1" s="743"/>
      <c r="FV1" s="743"/>
      <c r="FW1" s="743"/>
      <c r="GA1" s="743" t="s">
        <v>208</v>
      </c>
      <c r="GB1" s="743"/>
      <c r="GC1" s="743"/>
      <c r="GD1" s="743"/>
      <c r="GE1" s="743"/>
      <c r="GF1" s="743"/>
      <c r="GG1" s="743"/>
      <c r="GH1" s="743"/>
      <c r="GI1" s="743"/>
      <c r="GJ1" s="743"/>
      <c r="GK1" s="743"/>
      <c r="GL1" s="743"/>
      <c r="GM1" s="743"/>
      <c r="GN1" s="743"/>
      <c r="GO1" s="743"/>
      <c r="GP1" s="743"/>
      <c r="GQ1" s="743"/>
      <c r="GR1" s="743"/>
      <c r="GS1" s="743"/>
      <c r="GT1" s="743"/>
      <c r="GU1" s="743"/>
      <c r="GV1" s="743"/>
      <c r="GW1" s="743"/>
      <c r="GX1" s="743"/>
      <c r="HA1" s="753" t="s">
        <v>228</v>
      </c>
      <c r="HB1" s="753"/>
      <c r="HC1" s="753"/>
      <c r="HD1" s="753"/>
      <c r="HE1" s="753"/>
      <c r="HF1" s="753"/>
      <c r="HG1" s="753"/>
      <c r="HH1" s="753"/>
      <c r="HI1" s="753"/>
      <c r="HJ1" s="753"/>
      <c r="HK1" s="753"/>
      <c r="HL1" s="753"/>
      <c r="HM1" s="753"/>
      <c r="HN1" s="753"/>
      <c r="HO1" s="753"/>
      <c r="HP1" s="753"/>
      <c r="HQ1" s="753"/>
      <c r="HR1" s="753"/>
      <c r="HS1" s="753"/>
      <c r="HT1" s="753"/>
      <c r="HU1" s="753"/>
      <c r="HV1" s="753"/>
      <c r="HW1" s="753"/>
      <c r="HZ1" s="752" t="s">
        <v>229</v>
      </c>
      <c r="IA1" s="752"/>
      <c r="IB1" s="752"/>
      <c r="IC1" s="752"/>
      <c r="ID1" s="752"/>
      <c r="IE1" s="752"/>
      <c r="IF1" s="752"/>
      <c r="IG1" s="752"/>
      <c r="IH1" s="752"/>
      <c r="II1" s="752"/>
      <c r="IJ1" s="752"/>
      <c r="IK1" s="752"/>
      <c r="IL1" s="752"/>
      <c r="IM1" s="752"/>
      <c r="IN1" s="752"/>
      <c r="IO1" s="752"/>
      <c r="IP1" s="752"/>
      <c r="IQ1" s="752"/>
      <c r="IR1" s="752"/>
      <c r="IS1" s="752"/>
      <c r="IT1" s="752"/>
      <c r="IU1" s="752"/>
      <c r="IV1" s="752"/>
      <c r="IW1" s="752"/>
      <c r="IX1" s="752"/>
      <c r="IY1" s="752"/>
    </row>
    <row r="2" spans="1:259" x14ac:dyDescent="0.25">
      <c r="A2" s="741" t="s">
        <v>171</v>
      </c>
      <c r="B2" s="751" t="s">
        <v>88</v>
      </c>
      <c r="C2" s="751"/>
      <c r="D2" s="751"/>
      <c r="E2" s="751" t="s">
        <v>92</v>
      </c>
      <c r="F2" s="751"/>
      <c r="G2" s="751"/>
      <c r="H2" s="751"/>
      <c r="I2" s="751"/>
      <c r="J2" s="751" t="s">
        <v>100</v>
      </c>
      <c r="K2" s="751"/>
      <c r="L2" s="751"/>
      <c r="M2" s="751"/>
      <c r="N2" s="751"/>
      <c r="O2" s="751" t="s">
        <v>106</v>
      </c>
      <c r="P2" s="751"/>
      <c r="Q2" s="751" t="s">
        <v>111</v>
      </c>
      <c r="R2" s="751"/>
      <c r="S2" s="751"/>
      <c r="T2" s="751" t="s">
        <v>114</v>
      </c>
      <c r="U2" s="751"/>
      <c r="V2" s="751"/>
      <c r="W2" s="751"/>
      <c r="X2" s="761" t="s">
        <v>70</v>
      </c>
      <c r="AA2" s="741" t="s">
        <v>1</v>
      </c>
      <c r="AB2" s="751" t="s">
        <v>88</v>
      </c>
      <c r="AC2" s="751"/>
      <c r="AD2" s="751"/>
      <c r="AE2" s="751" t="s">
        <v>92</v>
      </c>
      <c r="AF2" s="751"/>
      <c r="AG2" s="751"/>
      <c r="AH2" s="751"/>
      <c r="AI2" s="751"/>
      <c r="AJ2" s="751" t="s">
        <v>100</v>
      </c>
      <c r="AK2" s="751"/>
      <c r="AL2" s="751"/>
      <c r="AM2" s="751"/>
      <c r="AN2" s="751"/>
      <c r="AO2" s="751" t="s">
        <v>106</v>
      </c>
      <c r="AP2" s="751"/>
      <c r="AQ2" s="751"/>
      <c r="AR2" s="751" t="s">
        <v>111</v>
      </c>
      <c r="AS2" s="751"/>
      <c r="AT2" s="751"/>
      <c r="AU2" s="751" t="s">
        <v>114</v>
      </c>
      <c r="AV2" s="751"/>
      <c r="AW2" s="751"/>
      <c r="AX2" s="751"/>
      <c r="AY2" s="751" t="s">
        <v>69</v>
      </c>
      <c r="BA2" s="741" t="s">
        <v>1</v>
      </c>
      <c r="BB2" s="751" t="s">
        <v>88</v>
      </c>
      <c r="BC2" s="751"/>
      <c r="BD2" s="751"/>
      <c r="BE2" s="751" t="s">
        <v>92</v>
      </c>
      <c r="BF2" s="751"/>
      <c r="BG2" s="751"/>
      <c r="BH2" s="751"/>
      <c r="BI2" s="751"/>
      <c r="BJ2" s="751" t="s">
        <v>100</v>
      </c>
      <c r="BK2" s="751"/>
      <c r="BL2" s="751"/>
      <c r="BM2" s="751"/>
      <c r="BN2" s="751" t="s">
        <v>106</v>
      </c>
      <c r="BO2" s="751"/>
      <c r="BP2" s="751"/>
      <c r="BQ2" s="751" t="s">
        <v>111</v>
      </c>
      <c r="BR2" s="751"/>
      <c r="BS2" s="751"/>
      <c r="BT2" s="751" t="s">
        <v>114</v>
      </c>
      <c r="BU2" s="751"/>
      <c r="BV2" s="751"/>
      <c r="BW2" s="751" t="s">
        <v>69</v>
      </c>
      <c r="CA2" s="751" t="s">
        <v>1</v>
      </c>
      <c r="CB2" s="751" t="s">
        <v>88</v>
      </c>
      <c r="CC2" s="751"/>
      <c r="CD2" s="751"/>
      <c r="CE2" s="751" t="s">
        <v>92</v>
      </c>
      <c r="CF2" s="751"/>
      <c r="CG2" s="751"/>
      <c r="CH2" s="751"/>
      <c r="CI2" s="751"/>
      <c r="CJ2" s="751" t="s">
        <v>100</v>
      </c>
      <c r="CK2" s="751"/>
      <c r="CL2" s="751"/>
      <c r="CM2" s="751"/>
      <c r="CN2" s="751"/>
      <c r="CO2" s="751" t="s">
        <v>106</v>
      </c>
      <c r="CP2" s="751"/>
      <c r="CQ2" s="751" t="s">
        <v>111</v>
      </c>
      <c r="CR2" s="751"/>
      <c r="CS2" s="751"/>
      <c r="CT2" s="751" t="s">
        <v>114</v>
      </c>
      <c r="CU2" s="751"/>
      <c r="CV2" s="751"/>
      <c r="CW2" s="751" t="s">
        <v>69</v>
      </c>
      <c r="CY2" s="766" t="s">
        <v>1</v>
      </c>
      <c r="CZ2" s="769" t="s">
        <v>88</v>
      </c>
      <c r="DA2" s="770"/>
      <c r="DB2" s="771"/>
      <c r="DC2" s="769" t="s">
        <v>92</v>
      </c>
      <c r="DD2" s="770"/>
      <c r="DE2" s="770"/>
      <c r="DF2" s="770"/>
      <c r="DG2" s="770"/>
      <c r="DH2" s="771"/>
      <c r="DI2" s="769" t="s">
        <v>100</v>
      </c>
      <c r="DJ2" s="770"/>
      <c r="DK2" s="770"/>
      <c r="DL2" s="770"/>
      <c r="DM2" s="771"/>
      <c r="DN2" s="330" t="s">
        <v>106</v>
      </c>
      <c r="DO2" s="769" t="s">
        <v>111</v>
      </c>
      <c r="DP2" s="770"/>
      <c r="DQ2" s="771"/>
      <c r="DR2" s="769" t="s">
        <v>114</v>
      </c>
      <c r="DS2" s="770"/>
      <c r="DT2" s="771"/>
      <c r="DU2" s="772" t="s">
        <v>69</v>
      </c>
      <c r="DX2" s="751" t="s">
        <v>1</v>
      </c>
      <c r="DY2" s="751" t="s">
        <v>88</v>
      </c>
      <c r="DZ2" s="751"/>
      <c r="EA2" s="751"/>
      <c r="EB2" s="751" t="s">
        <v>92</v>
      </c>
      <c r="EC2" s="751"/>
      <c r="ED2" s="751"/>
      <c r="EE2" s="751"/>
      <c r="EF2" s="751"/>
      <c r="EG2" s="751"/>
      <c r="EH2" s="751" t="s">
        <v>100</v>
      </c>
      <c r="EI2" s="751"/>
      <c r="EJ2" s="751"/>
      <c r="EK2" s="751"/>
      <c r="EL2" s="751"/>
      <c r="EM2" s="229" t="s">
        <v>106</v>
      </c>
      <c r="EN2" s="751" t="s">
        <v>111</v>
      </c>
      <c r="EO2" s="751"/>
      <c r="EP2" s="751" t="s">
        <v>114</v>
      </c>
      <c r="EQ2" s="751"/>
      <c r="ER2" s="751"/>
      <c r="ES2" s="741" t="s">
        <v>69</v>
      </c>
      <c r="EY2" s="741" t="s">
        <v>1</v>
      </c>
      <c r="EZ2" s="741" t="s">
        <v>88</v>
      </c>
      <c r="FA2" s="741"/>
      <c r="FB2" s="741"/>
      <c r="FC2" s="741" t="s">
        <v>92</v>
      </c>
      <c r="FD2" s="741"/>
      <c r="FE2" s="741"/>
      <c r="FF2" s="741"/>
      <c r="FG2" s="741"/>
      <c r="FH2" s="741"/>
      <c r="FI2" s="741" t="s">
        <v>100</v>
      </c>
      <c r="FJ2" s="741"/>
      <c r="FK2" s="741"/>
      <c r="FL2" s="741"/>
      <c r="FM2" s="741"/>
      <c r="FN2" s="741" t="s">
        <v>106</v>
      </c>
      <c r="FO2" s="741"/>
      <c r="FP2" s="741" t="s">
        <v>111</v>
      </c>
      <c r="FQ2" s="741"/>
      <c r="FR2" s="741"/>
      <c r="FS2" s="741" t="s">
        <v>114</v>
      </c>
      <c r="FT2" s="741"/>
      <c r="FU2" s="741"/>
      <c r="FV2" s="741"/>
      <c r="FW2" s="768" t="s">
        <v>70</v>
      </c>
      <c r="GA2" s="751" t="s">
        <v>1</v>
      </c>
      <c r="GB2" s="751" t="s">
        <v>88</v>
      </c>
      <c r="GC2" s="751"/>
      <c r="GD2" s="751"/>
      <c r="GE2" s="751" t="s">
        <v>92</v>
      </c>
      <c r="GF2" s="751"/>
      <c r="GG2" s="751"/>
      <c r="GH2" s="751"/>
      <c r="GI2" s="751"/>
      <c r="GJ2" s="751"/>
      <c r="GK2" s="751" t="s">
        <v>100</v>
      </c>
      <c r="GL2" s="751"/>
      <c r="GM2" s="751"/>
      <c r="GN2" s="751"/>
      <c r="GO2" s="751"/>
      <c r="GP2" s="751" t="s">
        <v>106</v>
      </c>
      <c r="GQ2" s="751"/>
      <c r="GR2" s="751" t="s">
        <v>111</v>
      </c>
      <c r="GS2" s="751"/>
      <c r="GT2" s="751"/>
      <c r="GU2" s="751" t="s">
        <v>114</v>
      </c>
      <c r="GV2" s="751"/>
      <c r="GW2" s="751"/>
      <c r="GX2" s="768" t="s">
        <v>70</v>
      </c>
      <c r="HA2" s="751" t="s">
        <v>215</v>
      </c>
      <c r="HB2" s="751" t="s">
        <v>88</v>
      </c>
      <c r="HC2" s="751"/>
      <c r="HD2" s="751"/>
      <c r="HE2" s="751" t="s">
        <v>92</v>
      </c>
      <c r="HF2" s="751"/>
      <c r="HG2" s="751"/>
      <c r="HH2" s="751"/>
      <c r="HI2" s="751"/>
      <c r="HJ2" s="751"/>
      <c r="HK2" s="751" t="s">
        <v>100</v>
      </c>
      <c r="HL2" s="751"/>
      <c r="HM2" s="751"/>
      <c r="HN2" s="751"/>
      <c r="HO2" s="751"/>
      <c r="HP2" s="751" t="s">
        <v>106</v>
      </c>
      <c r="HQ2" s="751"/>
      <c r="HR2" s="751"/>
      <c r="HS2" s="751" t="s">
        <v>114</v>
      </c>
      <c r="HT2" s="751"/>
      <c r="HU2" s="751"/>
      <c r="HV2" s="751"/>
      <c r="HW2" s="768" t="s">
        <v>70</v>
      </c>
      <c r="HZ2" s="751" t="s">
        <v>215</v>
      </c>
      <c r="IA2" s="751" t="s">
        <v>88</v>
      </c>
      <c r="IB2" s="751"/>
      <c r="IC2" s="751"/>
      <c r="ID2" s="751" t="s">
        <v>92</v>
      </c>
      <c r="IE2" s="751"/>
      <c r="IF2" s="751"/>
      <c r="IG2" s="751"/>
      <c r="IH2" s="751"/>
      <c r="II2" s="751"/>
      <c r="IJ2" s="751" t="s">
        <v>100</v>
      </c>
      <c r="IK2" s="751"/>
      <c r="IL2" s="751"/>
      <c r="IM2" s="751"/>
      <c r="IN2" s="751"/>
      <c r="IO2" s="751" t="s">
        <v>106</v>
      </c>
      <c r="IP2" s="751"/>
      <c r="IQ2" s="751"/>
      <c r="IR2" s="751"/>
      <c r="IS2" s="751" t="s">
        <v>111</v>
      </c>
      <c r="IT2" s="751"/>
      <c r="IU2" s="751"/>
      <c r="IV2" s="751" t="s">
        <v>114</v>
      </c>
      <c r="IW2" s="751"/>
      <c r="IX2" s="751"/>
      <c r="IY2" s="768" t="s">
        <v>70</v>
      </c>
    </row>
    <row r="3" spans="1:259" x14ac:dyDescent="0.25">
      <c r="A3" s="741"/>
      <c r="B3" s="229" t="s">
        <v>90</v>
      </c>
      <c r="C3" s="229" t="s">
        <v>91</v>
      </c>
      <c r="D3" s="229" t="s">
        <v>89</v>
      </c>
      <c r="E3" s="229" t="s">
        <v>94</v>
      </c>
      <c r="F3" s="229" t="s">
        <v>95</v>
      </c>
      <c r="G3" s="229" t="s">
        <v>99</v>
      </c>
      <c r="H3" s="229" t="s">
        <v>96</v>
      </c>
      <c r="I3" s="229" t="s">
        <v>93</v>
      </c>
      <c r="J3" s="229" t="s">
        <v>131</v>
      </c>
      <c r="K3" s="229" t="s">
        <v>103</v>
      </c>
      <c r="L3" s="229" t="s">
        <v>102</v>
      </c>
      <c r="M3" s="229" t="s">
        <v>101</v>
      </c>
      <c r="N3" s="229" t="s">
        <v>105</v>
      </c>
      <c r="O3" s="229" t="s">
        <v>107</v>
      </c>
      <c r="P3" s="229" t="s">
        <v>110</v>
      </c>
      <c r="Q3" s="229" t="s">
        <v>113</v>
      </c>
      <c r="R3" s="229" t="s">
        <v>96</v>
      </c>
      <c r="S3" s="229" t="s">
        <v>112</v>
      </c>
      <c r="T3" s="229" t="s">
        <v>95</v>
      </c>
      <c r="U3" s="229" t="s">
        <v>115</v>
      </c>
      <c r="V3" s="229" t="s">
        <v>120</v>
      </c>
      <c r="W3" s="229" t="s">
        <v>116</v>
      </c>
      <c r="X3" s="761"/>
      <c r="AA3" s="741"/>
      <c r="AB3" s="229" t="s">
        <v>90</v>
      </c>
      <c r="AC3" s="229" t="s">
        <v>91</v>
      </c>
      <c r="AD3" s="229" t="s">
        <v>89</v>
      </c>
      <c r="AE3" s="229" t="s">
        <v>94</v>
      </c>
      <c r="AF3" s="229" t="s">
        <v>95</v>
      </c>
      <c r="AG3" s="229" t="s">
        <v>99</v>
      </c>
      <c r="AH3" s="229" t="s">
        <v>96</v>
      </c>
      <c r="AI3" s="229" t="s">
        <v>93</v>
      </c>
      <c r="AJ3" s="229" t="s">
        <v>131</v>
      </c>
      <c r="AK3" s="229" t="s">
        <v>103</v>
      </c>
      <c r="AL3" s="229" t="s">
        <v>102</v>
      </c>
      <c r="AM3" s="229" t="s">
        <v>101</v>
      </c>
      <c r="AN3" s="229" t="s">
        <v>105</v>
      </c>
      <c r="AO3" s="229" t="s">
        <v>108</v>
      </c>
      <c r="AP3" s="229" t="s">
        <v>107</v>
      </c>
      <c r="AQ3" s="229" t="s">
        <v>110</v>
      </c>
      <c r="AR3" s="229" t="s">
        <v>113</v>
      </c>
      <c r="AS3" s="229" t="s">
        <v>96</v>
      </c>
      <c r="AT3" s="229" t="s">
        <v>112</v>
      </c>
      <c r="AU3" s="229" t="s">
        <v>95</v>
      </c>
      <c r="AV3" s="229" t="s">
        <v>115</v>
      </c>
      <c r="AW3" s="229" t="s">
        <v>120</v>
      </c>
      <c r="AX3" s="229" t="s">
        <v>116</v>
      </c>
      <c r="AY3" s="751"/>
      <c r="BA3" s="741"/>
      <c r="BB3" s="229" t="s">
        <v>90</v>
      </c>
      <c r="BC3" s="229" t="s">
        <v>91</v>
      </c>
      <c r="BD3" s="229" t="s">
        <v>89</v>
      </c>
      <c r="BE3" s="229" t="s">
        <v>94</v>
      </c>
      <c r="BF3" s="229" t="s">
        <v>95</v>
      </c>
      <c r="BG3" s="229" t="s">
        <v>99</v>
      </c>
      <c r="BH3" s="229" t="s">
        <v>96</v>
      </c>
      <c r="BI3" s="229" t="s">
        <v>93</v>
      </c>
      <c r="BJ3" s="229" t="s">
        <v>131</v>
      </c>
      <c r="BK3" s="229" t="s">
        <v>103</v>
      </c>
      <c r="BL3" s="229" t="s">
        <v>102</v>
      </c>
      <c r="BM3" s="229" t="s">
        <v>101</v>
      </c>
      <c r="BN3" s="229" t="s">
        <v>108</v>
      </c>
      <c r="BO3" s="229" t="s">
        <v>107</v>
      </c>
      <c r="BP3" s="229" t="s">
        <v>109</v>
      </c>
      <c r="BQ3" s="229" t="s">
        <v>113</v>
      </c>
      <c r="BR3" s="229" t="s">
        <v>96</v>
      </c>
      <c r="BS3" s="229" t="s">
        <v>112</v>
      </c>
      <c r="BT3" s="229" t="s">
        <v>95</v>
      </c>
      <c r="BU3" s="229" t="s">
        <v>115</v>
      </c>
      <c r="BV3" s="229" t="s">
        <v>116</v>
      </c>
      <c r="BW3" s="751"/>
      <c r="CA3" s="751"/>
      <c r="CB3" s="229" t="s">
        <v>90</v>
      </c>
      <c r="CC3" s="229" t="s">
        <v>91</v>
      </c>
      <c r="CD3" s="229" t="s">
        <v>89</v>
      </c>
      <c r="CE3" s="229" t="s">
        <v>94</v>
      </c>
      <c r="CF3" s="229" t="s">
        <v>95</v>
      </c>
      <c r="CG3" s="229" t="s">
        <v>99</v>
      </c>
      <c r="CH3" s="229" t="s">
        <v>96</v>
      </c>
      <c r="CI3" s="229" t="s">
        <v>93</v>
      </c>
      <c r="CJ3" s="229" t="s">
        <v>131</v>
      </c>
      <c r="CK3" s="229" t="s">
        <v>103</v>
      </c>
      <c r="CL3" s="229" t="s">
        <v>102</v>
      </c>
      <c r="CM3" s="229" t="s">
        <v>101</v>
      </c>
      <c r="CN3" s="229" t="s">
        <v>105</v>
      </c>
      <c r="CO3" s="229" t="s">
        <v>108</v>
      </c>
      <c r="CP3" s="229" t="s">
        <v>107</v>
      </c>
      <c r="CQ3" s="229" t="s">
        <v>113</v>
      </c>
      <c r="CR3" s="229" t="s">
        <v>96</v>
      </c>
      <c r="CS3" s="229" t="s">
        <v>112</v>
      </c>
      <c r="CT3" s="229" t="s">
        <v>95</v>
      </c>
      <c r="CU3" s="229" t="s">
        <v>115</v>
      </c>
      <c r="CV3" s="229" t="s">
        <v>116</v>
      </c>
      <c r="CW3" s="751"/>
      <c r="CY3" s="759"/>
      <c r="CZ3" s="330" t="s">
        <v>90</v>
      </c>
      <c r="DA3" s="330" t="s">
        <v>91</v>
      </c>
      <c r="DB3" s="330" t="s">
        <v>89</v>
      </c>
      <c r="DC3" s="330" t="s">
        <v>97</v>
      </c>
      <c r="DD3" s="330" t="s">
        <v>94</v>
      </c>
      <c r="DE3" s="330" t="s">
        <v>95</v>
      </c>
      <c r="DF3" s="330" t="s">
        <v>99</v>
      </c>
      <c r="DG3" s="330" t="s">
        <v>96</v>
      </c>
      <c r="DH3" s="330" t="s">
        <v>93</v>
      </c>
      <c r="DI3" s="330" t="s">
        <v>131</v>
      </c>
      <c r="DJ3" s="330" t="s">
        <v>103</v>
      </c>
      <c r="DK3" s="330" t="s">
        <v>102</v>
      </c>
      <c r="DL3" s="330" t="s">
        <v>101</v>
      </c>
      <c r="DM3" s="330" t="s">
        <v>105</v>
      </c>
      <c r="DN3" s="330" t="s">
        <v>107</v>
      </c>
      <c r="DO3" s="330" t="s">
        <v>113</v>
      </c>
      <c r="DP3" s="330" t="s">
        <v>96</v>
      </c>
      <c r="DQ3" s="330" t="s">
        <v>112</v>
      </c>
      <c r="DR3" s="330" t="s">
        <v>95</v>
      </c>
      <c r="DS3" s="330" t="s">
        <v>115</v>
      </c>
      <c r="DT3" s="330" t="s">
        <v>116</v>
      </c>
      <c r="DU3" s="773"/>
      <c r="DX3" s="751"/>
      <c r="DY3" s="229" t="s">
        <v>90</v>
      </c>
      <c r="DZ3" s="229" t="s">
        <v>91</v>
      </c>
      <c r="EA3" s="229" t="s">
        <v>89</v>
      </c>
      <c r="EB3" s="229" t="s">
        <v>97</v>
      </c>
      <c r="EC3" s="229" t="s">
        <v>94</v>
      </c>
      <c r="ED3" s="229" t="s">
        <v>95</v>
      </c>
      <c r="EE3" s="229" t="s">
        <v>99</v>
      </c>
      <c r="EF3" s="229" t="s">
        <v>96</v>
      </c>
      <c r="EG3" s="229" t="s">
        <v>93</v>
      </c>
      <c r="EH3" s="229" t="s">
        <v>131</v>
      </c>
      <c r="EI3" s="229" t="s">
        <v>103</v>
      </c>
      <c r="EJ3" s="229" t="s">
        <v>102</v>
      </c>
      <c r="EK3" s="229" t="s">
        <v>101</v>
      </c>
      <c r="EL3" s="229" t="s">
        <v>105</v>
      </c>
      <c r="EM3" s="229" t="s">
        <v>107</v>
      </c>
      <c r="EN3" s="229" t="s">
        <v>96</v>
      </c>
      <c r="EO3" s="229" t="s">
        <v>112</v>
      </c>
      <c r="EP3" s="229" t="s">
        <v>95</v>
      </c>
      <c r="EQ3" s="229" t="s">
        <v>115</v>
      </c>
      <c r="ER3" s="229" t="s">
        <v>116</v>
      </c>
      <c r="ES3" s="741"/>
      <c r="EY3" s="741"/>
      <c r="EZ3" s="375" t="s">
        <v>90</v>
      </c>
      <c r="FA3" s="375" t="s">
        <v>91</v>
      </c>
      <c r="FB3" s="375" t="s">
        <v>89</v>
      </c>
      <c r="FC3" s="375" t="s">
        <v>97</v>
      </c>
      <c r="FD3" s="375" t="s">
        <v>94</v>
      </c>
      <c r="FE3" s="375" t="s">
        <v>95</v>
      </c>
      <c r="FF3" s="375" t="s">
        <v>99</v>
      </c>
      <c r="FG3" s="375" t="s">
        <v>96</v>
      </c>
      <c r="FH3" s="375" t="s">
        <v>93</v>
      </c>
      <c r="FI3" s="375" t="s">
        <v>131</v>
      </c>
      <c r="FJ3" s="375" t="s">
        <v>103</v>
      </c>
      <c r="FK3" s="375" t="s">
        <v>102</v>
      </c>
      <c r="FL3" s="375" t="s">
        <v>101</v>
      </c>
      <c r="FM3" s="375" t="s">
        <v>105</v>
      </c>
      <c r="FN3" s="375" t="s">
        <v>108</v>
      </c>
      <c r="FO3" s="375" t="s">
        <v>107</v>
      </c>
      <c r="FP3" s="375" t="s">
        <v>113</v>
      </c>
      <c r="FQ3" s="375" t="s">
        <v>96</v>
      </c>
      <c r="FR3" s="375" t="s">
        <v>112</v>
      </c>
      <c r="FS3" s="375" t="s">
        <v>95</v>
      </c>
      <c r="FT3" s="375" t="s">
        <v>115</v>
      </c>
      <c r="FU3" s="375" t="s">
        <v>120</v>
      </c>
      <c r="FV3" s="375" t="s">
        <v>116</v>
      </c>
      <c r="FW3" s="768"/>
      <c r="GA3" s="751"/>
      <c r="GB3" s="229" t="s">
        <v>90</v>
      </c>
      <c r="GC3" s="229" t="s">
        <v>91</v>
      </c>
      <c r="GD3" s="229" t="s">
        <v>89</v>
      </c>
      <c r="GE3" s="229" t="s">
        <v>97</v>
      </c>
      <c r="GF3" s="229" t="s">
        <v>94</v>
      </c>
      <c r="GG3" s="229" t="s">
        <v>95</v>
      </c>
      <c r="GH3" s="229" t="s">
        <v>99</v>
      </c>
      <c r="GI3" s="229" t="s">
        <v>96</v>
      </c>
      <c r="GJ3" s="229" t="s">
        <v>93</v>
      </c>
      <c r="GK3" s="229" t="s">
        <v>131</v>
      </c>
      <c r="GL3" s="229" t="s">
        <v>103</v>
      </c>
      <c r="GM3" s="229" t="s">
        <v>102</v>
      </c>
      <c r="GN3" s="229" t="s">
        <v>101</v>
      </c>
      <c r="GO3" s="229" t="s">
        <v>105</v>
      </c>
      <c r="GP3" s="229" t="s">
        <v>108</v>
      </c>
      <c r="GQ3" s="229" t="s">
        <v>107</v>
      </c>
      <c r="GR3" s="229" t="s">
        <v>113</v>
      </c>
      <c r="GS3" s="229" t="s">
        <v>96</v>
      </c>
      <c r="GT3" s="229" t="s">
        <v>112</v>
      </c>
      <c r="GU3" s="229" t="s">
        <v>95</v>
      </c>
      <c r="GV3" s="229" t="s">
        <v>115</v>
      </c>
      <c r="GW3" s="229" t="s">
        <v>116</v>
      </c>
      <c r="GX3" s="768"/>
      <c r="HA3" s="751"/>
      <c r="HB3" s="229" t="s">
        <v>90</v>
      </c>
      <c r="HC3" s="229" t="s">
        <v>91</v>
      </c>
      <c r="HD3" s="229" t="s">
        <v>89</v>
      </c>
      <c r="HE3" s="229" t="s">
        <v>97</v>
      </c>
      <c r="HF3" s="229" t="s">
        <v>94</v>
      </c>
      <c r="HG3" s="229" t="s">
        <v>95</v>
      </c>
      <c r="HH3" s="229" t="s">
        <v>99</v>
      </c>
      <c r="HI3" s="229" t="s">
        <v>96</v>
      </c>
      <c r="HJ3" s="229" t="s">
        <v>93</v>
      </c>
      <c r="HK3" s="229" t="s">
        <v>131</v>
      </c>
      <c r="HL3" s="229" t="s">
        <v>103</v>
      </c>
      <c r="HM3" s="229" t="s">
        <v>102</v>
      </c>
      <c r="HN3" s="229" t="s">
        <v>101</v>
      </c>
      <c r="HO3" s="229" t="s">
        <v>105</v>
      </c>
      <c r="HP3" s="229" t="s">
        <v>107</v>
      </c>
      <c r="HQ3" s="229" t="s">
        <v>96</v>
      </c>
      <c r="HR3" s="229" t="s">
        <v>112</v>
      </c>
      <c r="HS3" s="229" t="s">
        <v>95</v>
      </c>
      <c r="HT3" s="229" t="s">
        <v>115</v>
      </c>
      <c r="HU3" s="229" t="s">
        <v>120</v>
      </c>
      <c r="HV3" s="229" t="s">
        <v>116</v>
      </c>
      <c r="HW3" s="768"/>
      <c r="HZ3" s="751"/>
      <c r="IA3" s="229" t="s">
        <v>90</v>
      </c>
      <c r="IB3" s="229" t="s">
        <v>91</v>
      </c>
      <c r="IC3" s="229" t="s">
        <v>89</v>
      </c>
      <c r="ID3" s="229" t="s">
        <v>97</v>
      </c>
      <c r="IE3" s="229" t="s">
        <v>94</v>
      </c>
      <c r="IF3" s="229" t="s">
        <v>95</v>
      </c>
      <c r="IG3" s="229" t="s">
        <v>99</v>
      </c>
      <c r="IH3" s="229" t="s">
        <v>96</v>
      </c>
      <c r="II3" s="229" t="s">
        <v>93</v>
      </c>
      <c r="IJ3" s="229" t="s">
        <v>131</v>
      </c>
      <c r="IK3" s="229" t="s">
        <v>103</v>
      </c>
      <c r="IL3" s="229" t="s">
        <v>102</v>
      </c>
      <c r="IM3" s="229" t="s">
        <v>101</v>
      </c>
      <c r="IN3" s="229" t="s">
        <v>105</v>
      </c>
      <c r="IO3" s="229" t="s">
        <v>108</v>
      </c>
      <c r="IP3" s="229" t="s">
        <v>107</v>
      </c>
      <c r="IQ3" s="229" t="s">
        <v>110</v>
      </c>
      <c r="IR3" s="229" t="s">
        <v>109</v>
      </c>
      <c r="IS3" s="229" t="s">
        <v>113</v>
      </c>
      <c r="IT3" s="229" t="s">
        <v>96</v>
      </c>
      <c r="IU3" s="229" t="s">
        <v>112</v>
      </c>
      <c r="IV3" s="229" t="s">
        <v>95</v>
      </c>
      <c r="IW3" s="229" t="s">
        <v>115</v>
      </c>
      <c r="IX3" s="229" t="s">
        <v>116</v>
      </c>
      <c r="IY3" s="768"/>
    </row>
    <row r="4" spans="1:259" x14ac:dyDescent="0.25">
      <c r="A4" s="234" t="s">
        <v>3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1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233">
        <f>SUM(B4:W4)</f>
        <v>1</v>
      </c>
      <c r="AA4" s="234" t="s">
        <v>3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1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0</v>
      </c>
      <c r="AT4" s="11">
        <v>0</v>
      </c>
      <c r="AU4" s="11">
        <v>0</v>
      </c>
      <c r="AV4" s="11">
        <v>0</v>
      </c>
      <c r="AW4" s="11">
        <v>0</v>
      </c>
      <c r="AX4" s="11">
        <v>0</v>
      </c>
      <c r="AY4" s="11">
        <v>1</v>
      </c>
      <c r="BA4" s="234" t="s">
        <v>3</v>
      </c>
      <c r="BB4" s="11">
        <v>0</v>
      </c>
      <c r="BC4" s="11">
        <v>0</v>
      </c>
      <c r="BD4" s="11">
        <v>0</v>
      </c>
      <c r="BE4" s="11">
        <v>0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11">
        <v>0</v>
      </c>
      <c r="BL4" s="11">
        <v>1</v>
      </c>
      <c r="BM4" s="11">
        <v>0</v>
      </c>
      <c r="BN4" s="11">
        <v>0</v>
      </c>
      <c r="BO4" s="11">
        <v>0</v>
      </c>
      <c r="BP4" s="11">
        <v>0</v>
      </c>
      <c r="BQ4" s="11">
        <v>0</v>
      </c>
      <c r="BR4" s="11">
        <v>0</v>
      </c>
      <c r="BS4" s="11">
        <v>0</v>
      </c>
      <c r="BT4" s="11">
        <v>0</v>
      </c>
      <c r="BU4" s="11">
        <v>0</v>
      </c>
      <c r="BV4" s="11">
        <v>0</v>
      </c>
      <c r="BW4" s="11">
        <f>SUM(BB4:BV4)</f>
        <v>1</v>
      </c>
      <c r="CA4" s="234" t="s">
        <v>3</v>
      </c>
      <c r="CB4" s="11">
        <v>0</v>
      </c>
      <c r="CC4" s="11">
        <v>0</v>
      </c>
      <c r="CD4" s="11">
        <v>0</v>
      </c>
      <c r="CE4" s="11">
        <v>0</v>
      </c>
      <c r="CF4" s="11">
        <v>0</v>
      </c>
      <c r="CG4" s="11">
        <v>0</v>
      </c>
      <c r="CH4" s="11">
        <v>0</v>
      </c>
      <c r="CI4" s="11">
        <v>0</v>
      </c>
      <c r="CJ4" s="11">
        <v>0</v>
      </c>
      <c r="CK4" s="11">
        <v>0</v>
      </c>
      <c r="CL4" s="11">
        <v>2</v>
      </c>
      <c r="CM4" s="11">
        <v>0</v>
      </c>
      <c r="CN4" s="11">
        <v>0</v>
      </c>
      <c r="CO4" s="11">
        <v>0</v>
      </c>
      <c r="CP4" s="11">
        <v>0</v>
      </c>
      <c r="CQ4" s="11">
        <v>0</v>
      </c>
      <c r="CR4" s="11">
        <v>0</v>
      </c>
      <c r="CS4" s="11">
        <v>0</v>
      </c>
      <c r="CT4" s="11">
        <v>0</v>
      </c>
      <c r="CU4" s="11">
        <v>0</v>
      </c>
      <c r="CV4" s="11">
        <v>0</v>
      </c>
      <c r="CW4" s="11">
        <f>SUM(CB4:CV4)</f>
        <v>2</v>
      </c>
      <c r="CY4" s="234" t="s">
        <v>3</v>
      </c>
      <c r="CZ4" s="72">
        <v>0</v>
      </c>
      <c r="DA4" s="72">
        <v>0</v>
      </c>
      <c r="DB4" s="72">
        <v>0</v>
      </c>
      <c r="DC4" s="72">
        <v>0</v>
      </c>
      <c r="DD4" s="72">
        <v>0</v>
      </c>
      <c r="DE4" s="72">
        <v>0</v>
      </c>
      <c r="DF4" s="72">
        <v>0</v>
      </c>
      <c r="DG4" s="72">
        <v>0</v>
      </c>
      <c r="DH4" s="72">
        <v>0</v>
      </c>
      <c r="DI4" s="72">
        <v>0</v>
      </c>
      <c r="DJ4" s="72">
        <v>0</v>
      </c>
      <c r="DK4" s="72">
        <v>3</v>
      </c>
      <c r="DL4" s="72">
        <v>0</v>
      </c>
      <c r="DM4" s="72">
        <v>0</v>
      </c>
      <c r="DN4" s="72">
        <v>0</v>
      </c>
      <c r="DO4" s="72">
        <v>0</v>
      </c>
      <c r="DP4" s="72">
        <v>0</v>
      </c>
      <c r="DQ4" s="72">
        <v>0</v>
      </c>
      <c r="DR4" s="72">
        <v>0</v>
      </c>
      <c r="DS4" s="72">
        <v>0</v>
      </c>
      <c r="DT4" s="72">
        <v>0</v>
      </c>
      <c r="DU4" s="72">
        <f>SUM(CZ4:DT4)</f>
        <v>3</v>
      </c>
      <c r="DX4" s="234" t="s">
        <v>21</v>
      </c>
      <c r="DY4" s="11">
        <v>1086</v>
      </c>
      <c r="DZ4" s="11">
        <v>4</v>
      </c>
      <c r="EA4" s="11">
        <v>3198</v>
      </c>
      <c r="EB4" s="11">
        <v>0</v>
      </c>
      <c r="EC4" s="11">
        <v>0</v>
      </c>
      <c r="ED4" s="11">
        <v>0</v>
      </c>
      <c r="EE4" s="11">
        <v>0</v>
      </c>
      <c r="EF4" s="11">
        <v>0</v>
      </c>
      <c r="EG4" s="11">
        <v>0</v>
      </c>
      <c r="EH4" s="11">
        <v>0</v>
      </c>
      <c r="EI4" s="11">
        <v>0</v>
      </c>
      <c r="EJ4" s="11">
        <v>0</v>
      </c>
      <c r="EK4" s="11">
        <v>0</v>
      </c>
      <c r="EL4" s="11">
        <v>0</v>
      </c>
      <c r="EM4" s="11">
        <v>0</v>
      </c>
      <c r="EN4" s="11">
        <v>0</v>
      </c>
      <c r="EO4" s="11">
        <v>0</v>
      </c>
      <c r="EP4" s="11">
        <v>0</v>
      </c>
      <c r="EQ4" s="11">
        <v>0</v>
      </c>
      <c r="ER4" s="11">
        <v>0</v>
      </c>
      <c r="ES4" s="11">
        <f>SUM(DY4:ER4)</f>
        <v>4288</v>
      </c>
      <c r="EY4" s="234" t="s">
        <v>21</v>
      </c>
      <c r="EZ4" s="11">
        <v>985</v>
      </c>
      <c r="FA4" s="11">
        <v>1</v>
      </c>
      <c r="FB4" s="11">
        <v>2601</v>
      </c>
      <c r="FC4" s="11">
        <v>0</v>
      </c>
      <c r="FD4" s="11">
        <v>0</v>
      </c>
      <c r="FE4" s="11">
        <v>0</v>
      </c>
      <c r="FF4" s="11">
        <v>4</v>
      </c>
      <c r="FG4" s="11">
        <v>0</v>
      </c>
      <c r="FH4" s="11">
        <v>1</v>
      </c>
      <c r="FI4" s="11">
        <v>0</v>
      </c>
      <c r="FJ4" s="11">
        <v>0</v>
      </c>
      <c r="FK4" s="11">
        <v>0</v>
      </c>
      <c r="FL4" s="11">
        <v>0</v>
      </c>
      <c r="FM4" s="11">
        <v>0</v>
      </c>
      <c r="FN4" s="11">
        <v>0</v>
      </c>
      <c r="FO4" s="11">
        <v>0</v>
      </c>
      <c r="FP4" s="11">
        <v>0</v>
      </c>
      <c r="FQ4" s="11">
        <v>0</v>
      </c>
      <c r="FR4" s="11">
        <v>0</v>
      </c>
      <c r="FS4" s="11">
        <v>0</v>
      </c>
      <c r="FT4" s="11">
        <v>0</v>
      </c>
      <c r="FU4" s="11">
        <v>0</v>
      </c>
      <c r="FV4" s="11">
        <v>0</v>
      </c>
      <c r="FW4" s="11">
        <f>SUM(EZ4:FV4)</f>
        <v>3592</v>
      </c>
      <c r="GA4" s="234" t="s">
        <v>21</v>
      </c>
      <c r="GB4" s="11">
        <v>1106</v>
      </c>
      <c r="GC4" s="11">
        <v>1</v>
      </c>
      <c r="GD4" s="11">
        <v>2986</v>
      </c>
      <c r="GE4" s="11">
        <v>0</v>
      </c>
      <c r="GF4" s="11">
        <v>0</v>
      </c>
      <c r="GG4" s="11">
        <v>0</v>
      </c>
      <c r="GH4" s="11">
        <v>2</v>
      </c>
      <c r="GI4" s="11">
        <v>0</v>
      </c>
      <c r="GJ4" s="11">
        <v>1</v>
      </c>
      <c r="GK4" s="11">
        <v>0</v>
      </c>
      <c r="GL4" s="11">
        <v>0</v>
      </c>
      <c r="GM4" s="11">
        <v>0</v>
      </c>
      <c r="GN4" s="11">
        <v>0</v>
      </c>
      <c r="GO4" s="11">
        <v>0</v>
      </c>
      <c r="GP4" s="11">
        <v>0</v>
      </c>
      <c r="GQ4" s="11">
        <v>0</v>
      </c>
      <c r="GR4" s="11">
        <v>0</v>
      </c>
      <c r="GS4" s="11">
        <v>0</v>
      </c>
      <c r="GT4" s="11">
        <v>0</v>
      </c>
      <c r="GU4" s="11">
        <v>0</v>
      </c>
      <c r="GV4" s="11">
        <v>0</v>
      </c>
      <c r="GW4" s="11">
        <v>0</v>
      </c>
      <c r="GX4" s="11">
        <f>SUM(GB4:GW4)</f>
        <v>4096</v>
      </c>
      <c r="HA4" s="234" t="s">
        <v>3</v>
      </c>
      <c r="HB4" s="11">
        <v>0</v>
      </c>
      <c r="HC4" s="11">
        <v>0</v>
      </c>
      <c r="HD4" s="11">
        <v>0</v>
      </c>
      <c r="HE4" s="11">
        <v>0</v>
      </c>
      <c r="HF4" s="11">
        <v>0</v>
      </c>
      <c r="HG4" s="11">
        <v>0</v>
      </c>
      <c r="HH4" s="11">
        <v>0</v>
      </c>
      <c r="HI4" s="11">
        <v>0</v>
      </c>
      <c r="HJ4" s="11">
        <v>0</v>
      </c>
      <c r="HK4" s="11">
        <v>0</v>
      </c>
      <c r="HL4" s="11">
        <v>0</v>
      </c>
      <c r="HM4" s="11">
        <v>1</v>
      </c>
      <c r="HN4" s="11">
        <v>0</v>
      </c>
      <c r="HO4" s="11">
        <v>0</v>
      </c>
      <c r="HP4" s="11">
        <v>0</v>
      </c>
      <c r="HQ4" s="11">
        <v>0</v>
      </c>
      <c r="HR4" s="11">
        <v>0</v>
      </c>
      <c r="HS4" s="11">
        <v>0</v>
      </c>
      <c r="HT4" s="11">
        <v>0</v>
      </c>
      <c r="HU4" s="11">
        <v>0</v>
      </c>
      <c r="HV4" s="11">
        <v>0</v>
      </c>
      <c r="HW4" s="11">
        <f>SUM(HB4:HV4)</f>
        <v>1</v>
      </c>
      <c r="HZ4" s="234" t="s">
        <v>3</v>
      </c>
      <c r="IA4" s="11">
        <v>0</v>
      </c>
      <c r="IB4" s="11">
        <v>0</v>
      </c>
      <c r="IC4" s="11">
        <v>1</v>
      </c>
      <c r="ID4" s="11">
        <v>0</v>
      </c>
      <c r="IE4" s="11">
        <v>0</v>
      </c>
      <c r="IF4" s="11">
        <v>0</v>
      </c>
      <c r="IG4" s="11">
        <v>0</v>
      </c>
      <c r="IH4" s="11">
        <v>0</v>
      </c>
      <c r="II4" s="11">
        <v>0</v>
      </c>
      <c r="IJ4" s="11">
        <v>0</v>
      </c>
      <c r="IK4" s="11">
        <v>0</v>
      </c>
      <c r="IL4" s="11">
        <v>14</v>
      </c>
      <c r="IM4" s="11">
        <v>0</v>
      </c>
      <c r="IN4" s="11">
        <v>0</v>
      </c>
      <c r="IO4" s="11">
        <v>0</v>
      </c>
      <c r="IP4" s="11">
        <v>6</v>
      </c>
      <c r="IQ4" s="11">
        <v>0</v>
      </c>
      <c r="IR4" s="11">
        <v>0</v>
      </c>
      <c r="IS4" s="11">
        <v>0</v>
      </c>
      <c r="IT4" s="11">
        <v>0</v>
      </c>
      <c r="IU4" s="11">
        <v>0</v>
      </c>
      <c r="IV4" s="11">
        <v>0</v>
      </c>
      <c r="IW4" s="11">
        <v>0</v>
      </c>
      <c r="IX4" s="11">
        <v>0</v>
      </c>
      <c r="IY4" s="11">
        <f>SUM(IA4:IX4)</f>
        <v>21</v>
      </c>
    </row>
    <row r="5" spans="1:259" x14ac:dyDescent="0.25">
      <c r="A5" s="234" t="s">
        <v>5</v>
      </c>
      <c r="B5" s="11">
        <v>136</v>
      </c>
      <c r="C5" s="11">
        <v>214</v>
      </c>
      <c r="D5" s="11">
        <v>902</v>
      </c>
      <c r="E5" s="11">
        <v>5</v>
      </c>
      <c r="F5" s="11">
        <v>22</v>
      </c>
      <c r="G5" s="11">
        <v>0</v>
      </c>
      <c r="H5" s="11">
        <v>1</v>
      </c>
      <c r="I5" s="11">
        <v>28</v>
      </c>
      <c r="J5" s="11">
        <v>0</v>
      </c>
      <c r="K5" s="11">
        <v>0</v>
      </c>
      <c r="L5" s="11">
        <v>0</v>
      </c>
      <c r="M5" s="11">
        <v>3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5</v>
      </c>
      <c r="X5" s="233">
        <f t="shared" ref="X5:X60" si="0">SUM(B5:W5)</f>
        <v>1316</v>
      </c>
      <c r="AA5" s="234" t="s">
        <v>5</v>
      </c>
      <c r="AB5" s="11">
        <v>168</v>
      </c>
      <c r="AC5" s="11">
        <v>49</v>
      </c>
      <c r="AD5" s="11">
        <v>1004</v>
      </c>
      <c r="AE5" s="11">
        <v>9</v>
      </c>
      <c r="AF5" s="11">
        <v>5</v>
      </c>
      <c r="AG5" s="11">
        <v>1</v>
      </c>
      <c r="AH5" s="11">
        <v>4</v>
      </c>
      <c r="AI5" s="11">
        <v>48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1288</v>
      </c>
      <c r="BA5" s="234" t="s">
        <v>5</v>
      </c>
      <c r="BB5" s="11">
        <v>171</v>
      </c>
      <c r="BC5" s="11">
        <v>150</v>
      </c>
      <c r="BD5" s="11">
        <v>867</v>
      </c>
      <c r="BE5" s="11">
        <v>9</v>
      </c>
      <c r="BF5" s="11">
        <v>18</v>
      </c>
      <c r="BG5" s="11">
        <v>0</v>
      </c>
      <c r="BH5" s="11">
        <v>2</v>
      </c>
      <c r="BI5" s="11">
        <v>29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0</v>
      </c>
      <c r="BW5" s="11">
        <f t="shared" ref="BW5:BW56" si="1">SUM(BB5:BV5)</f>
        <v>1246</v>
      </c>
      <c r="CA5" s="234" t="s">
        <v>5</v>
      </c>
      <c r="CB5" s="11">
        <v>171</v>
      </c>
      <c r="CC5" s="11">
        <v>197</v>
      </c>
      <c r="CD5" s="11">
        <v>776</v>
      </c>
      <c r="CE5" s="11">
        <v>6</v>
      </c>
      <c r="CF5" s="11">
        <v>25</v>
      </c>
      <c r="CG5" s="11">
        <v>1</v>
      </c>
      <c r="CH5" s="11">
        <v>5</v>
      </c>
      <c r="CI5" s="11">
        <v>26</v>
      </c>
      <c r="CJ5" s="11">
        <v>0</v>
      </c>
      <c r="CK5" s="11">
        <v>0</v>
      </c>
      <c r="CL5" s="11">
        <v>0</v>
      </c>
      <c r="CM5" s="11">
        <v>0</v>
      </c>
      <c r="CN5" s="11">
        <v>0</v>
      </c>
      <c r="CO5" s="11">
        <v>0</v>
      </c>
      <c r="CP5" s="11">
        <v>0</v>
      </c>
      <c r="CQ5" s="11">
        <v>0</v>
      </c>
      <c r="CR5" s="11">
        <v>0</v>
      </c>
      <c r="CS5" s="11">
        <v>0</v>
      </c>
      <c r="CT5" s="11">
        <v>0</v>
      </c>
      <c r="CU5" s="11">
        <v>0</v>
      </c>
      <c r="CV5" s="11">
        <v>1</v>
      </c>
      <c r="CW5" s="11">
        <f t="shared" ref="CW5:CW57" si="2">SUM(CB5:CV5)</f>
        <v>1208</v>
      </c>
      <c r="CY5" s="234" t="s">
        <v>5</v>
      </c>
      <c r="CZ5" s="72">
        <v>170</v>
      </c>
      <c r="DA5" s="72">
        <v>205</v>
      </c>
      <c r="DB5" s="72">
        <v>835</v>
      </c>
      <c r="DC5" s="72">
        <v>0</v>
      </c>
      <c r="DD5" s="72">
        <v>8</v>
      </c>
      <c r="DE5" s="72">
        <v>18</v>
      </c>
      <c r="DF5" s="72">
        <v>0</v>
      </c>
      <c r="DG5" s="72">
        <v>0</v>
      </c>
      <c r="DH5" s="72">
        <v>32</v>
      </c>
      <c r="DI5" s="72">
        <v>0</v>
      </c>
      <c r="DJ5" s="72">
        <v>0</v>
      </c>
      <c r="DK5" s="72">
        <v>0</v>
      </c>
      <c r="DL5" s="72">
        <v>0</v>
      </c>
      <c r="DM5" s="72">
        <v>0</v>
      </c>
      <c r="DN5" s="72">
        <v>0</v>
      </c>
      <c r="DO5" s="72">
        <v>0</v>
      </c>
      <c r="DP5" s="72">
        <v>0</v>
      </c>
      <c r="DQ5" s="72">
        <v>0</v>
      </c>
      <c r="DR5" s="72">
        <v>0</v>
      </c>
      <c r="DS5" s="72">
        <v>0</v>
      </c>
      <c r="DT5" s="72">
        <v>0</v>
      </c>
      <c r="DU5" s="72">
        <f t="shared" ref="DU5:DU57" si="3">SUM(CZ5:DT5)</f>
        <v>1268</v>
      </c>
      <c r="DX5" s="234" t="s">
        <v>12</v>
      </c>
      <c r="DY5" s="11">
        <v>0</v>
      </c>
      <c r="DZ5" s="11">
        <v>0</v>
      </c>
      <c r="EA5" s="11">
        <v>0</v>
      </c>
      <c r="EB5" s="11">
        <v>0</v>
      </c>
      <c r="EC5" s="11">
        <v>0</v>
      </c>
      <c r="ED5" s="11">
        <v>0</v>
      </c>
      <c r="EE5" s="11">
        <v>20</v>
      </c>
      <c r="EF5" s="11">
        <v>0</v>
      </c>
      <c r="EG5" s="11">
        <v>0</v>
      </c>
      <c r="EH5" s="11">
        <v>0</v>
      </c>
      <c r="EI5" s="11">
        <v>0</v>
      </c>
      <c r="EJ5" s="11">
        <v>3369</v>
      </c>
      <c r="EK5" s="11">
        <v>0</v>
      </c>
      <c r="EL5" s="11">
        <v>0</v>
      </c>
      <c r="EM5" s="11">
        <v>0</v>
      </c>
      <c r="EN5" s="11">
        <v>0</v>
      </c>
      <c r="EO5" s="11">
        <v>0</v>
      </c>
      <c r="EP5" s="11">
        <v>0</v>
      </c>
      <c r="EQ5" s="11">
        <v>1</v>
      </c>
      <c r="ER5" s="11">
        <v>0</v>
      </c>
      <c r="ES5" s="11">
        <f t="shared" ref="ES5:ES55" si="4">SUM(DY5:ER5)</f>
        <v>3390</v>
      </c>
      <c r="EY5" s="234" t="s">
        <v>12</v>
      </c>
      <c r="EZ5" s="11">
        <v>4</v>
      </c>
      <c r="FA5" s="11">
        <v>0</v>
      </c>
      <c r="FB5" s="11">
        <v>0</v>
      </c>
      <c r="FC5" s="11">
        <v>0</v>
      </c>
      <c r="FD5" s="11">
        <v>0</v>
      </c>
      <c r="FE5" s="11">
        <v>0</v>
      </c>
      <c r="FF5" s="11">
        <v>31</v>
      </c>
      <c r="FG5" s="11">
        <v>0</v>
      </c>
      <c r="FH5" s="11">
        <v>0</v>
      </c>
      <c r="FI5" s="11">
        <v>0</v>
      </c>
      <c r="FJ5" s="11">
        <v>0</v>
      </c>
      <c r="FK5" s="11">
        <v>3091</v>
      </c>
      <c r="FL5" s="11">
        <v>0</v>
      </c>
      <c r="FM5" s="11">
        <v>0</v>
      </c>
      <c r="FN5" s="11">
        <v>0</v>
      </c>
      <c r="FO5" s="11">
        <v>0</v>
      </c>
      <c r="FP5" s="11">
        <v>16</v>
      </c>
      <c r="FQ5" s="11">
        <v>0</v>
      </c>
      <c r="FR5" s="11">
        <v>0</v>
      </c>
      <c r="FS5" s="11">
        <v>0</v>
      </c>
      <c r="FT5" s="11">
        <v>3</v>
      </c>
      <c r="FU5" s="11">
        <v>0</v>
      </c>
      <c r="FV5" s="11">
        <v>0</v>
      </c>
      <c r="FW5" s="11">
        <f t="shared" ref="FW5:FW55" si="5">SUM(EZ5:FV5)</f>
        <v>3145</v>
      </c>
      <c r="GA5" s="234" t="s">
        <v>12</v>
      </c>
      <c r="GB5" s="11">
        <v>0</v>
      </c>
      <c r="GC5" s="11">
        <v>0</v>
      </c>
      <c r="GD5" s="11">
        <v>0</v>
      </c>
      <c r="GE5" s="11">
        <v>0</v>
      </c>
      <c r="GF5" s="11">
        <v>0</v>
      </c>
      <c r="GG5" s="11">
        <v>0</v>
      </c>
      <c r="GH5" s="11">
        <v>29</v>
      </c>
      <c r="GI5" s="11">
        <v>0</v>
      </c>
      <c r="GJ5" s="11">
        <v>0</v>
      </c>
      <c r="GK5" s="11">
        <v>0</v>
      </c>
      <c r="GL5" s="11">
        <v>0</v>
      </c>
      <c r="GM5" s="11">
        <v>2936</v>
      </c>
      <c r="GN5" s="11">
        <v>0</v>
      </c>
      <c r="GO5" s="11">
        <v>0</v>
      </c>
      <c r="GP5" s="11">
        <v>0</v>
      </c>
      <c r="GQ5" s="11">
        <v>0</v>
      </c>
      <c r="GR5" s="11">
        <v>4</v>
      </c>
      <c r="GS5" s="11">
        <v>0</v>
      </c>
      <c r="GT5" s="11">
        <v>0</v>
      </c>
      <c r="GU5" s="11">
        <v>0</v>
      </c>
      <c r="GV5" s="11">
        <v>0</v>
      </c>
      <c r="GW5" s="11">
        <v>0</v>
      </c>
      <c r="GX5" s="11">
        <f t="shared" ref="GX5:GX56" si="6">SUM(GB5:GW5)</f>
        <v>2969</v>
      </c>
      <c r="HA5" s="234" t="s">
        <v>5</v>
      </c>
      <c r="HB5" s="11">
        <v>159</v>
      </c>
      <c r="HC5" s="11">
        <v>214</v>
      </c>
      <c r="HD5" s="11">
        <v>764</v>
      </c>
      <c r="HE5" s="11">
        <v>1</v>
      </c>
      <c r="HF5" s="11">
        <v>12</v>
      </c>
      <c r="HG5" s="11">
        <v>131</v>
      </c>
      <c r="HH5" s="11">
        <v>0</v>
      </c>
      <c r="HI5" s="11">
        <v>1</v>
      </c>
      <c r="HJ5" s="11">
        <v>32</v>
      </c>
      <c r="HK5" s="11">
        <v>0</v>
      </c>
      <c r="HL5" s="11">
        <v>0</v>
      </c>
      <c r="HM5" s="11">
        <v>0</v>
      </c>
      <c r="HN5" s="11">
        <v>1</v>
      </c>
      <c r="HO5" s="11">
        <v>0</v>
      </c>
      <c r="HP5" s="11">
        <v>0</v>
      </c>
      <c r="HQ5" s="11">
        <v>0</v>
      </c>
      <c r="HR5" s="11">
        <v>0</v>
      </c>
      <c r="HS5" s="11">
        <v>0</v>
      </c>
      <c r="HT5" s="11">
        <v>0</v>
      </c>
      <c r="HU5" s="11">
        <v>0</v>
      </c>
      <c r="HV5" s="11">
        <v>0</v>
      </c>
      <c r="HW5" s="11">
        <f t="shared" ref="HW5:HW55" si="7">SUM(HB5:HV5)</f>
        <v>1315</v>
      </c>
      <c r="HZ5" s="234" t="s">
        <v>5</v>
      </c>
      <c r="IA5" s="11">
        <v>1803</v>
      </c>
      <c r="IB5" s="11">
        <v>1919</v>
      </c>
      <c r="IC5" s="11">
        <v>8382</v>
      </c>
      <c r="ID5" s="11">
        <v>3</v>
      </c>
      <c r="IE5" s="11">
        <v>89</v>
      </c>
      <c r="IF5" s="11">
        <v>445</v>
      </c>
      <c r="IG5" s="11">
        <v>3</v>
      </c>
      <c r="IH5" s="11">
        <v>17</v>
      </c>
      <c r="II5" s="11">
        <v>338</v>
      </c>
      <c r="IJ5" s="11">
        <v>0</v>
      </c>
      <c r="IK5" s="11">
        <v>0</v>
      </c>
      <c r="IL5" s="11">
        <v>0</v>
      </c>
      <c r="IM5" s="11">
        <v>5</v>
      </c>
      <c r="IN5" s="11">
        <v>0</v>
      </c>
      <c r="IO5" s="11">
        <v>0</v>
      </c>
      <c r="IP5" s="11">
        <v>0</v>
      </c>
      <c r="IQ5" s="11">
        <v>0</v>
      </c>
      <c r="IR5" s="11">
        <v>0</v>
      </c>
      <c r="IS5" s="11">
        <v>0</v>
      </c>
      <c r="IT5" s="11">
        <v>0</v>
      </c>
      <c r="IU5" s="11">
        <v>0</v>
      </c>
      <c r="IV5" s="11">
        <v>0</v>
      </c>
      <c r="IW5" s="11">
        <v>0</v>
      </c>
      <c r="IX5" s="11">
        <v>7</v>
      </c>
      <c r="IY5" s="11">
        <f t="shared" ref="IY5:IY58" si="8">SUM(IA5:IX5)</f>
        <v>13011</v>
      </c>
    </row>
    <row r="6" spans="1:259" x14ac:dyDescent="0.25">
      <c r="A6" s="234" t="s">
        <v>7</v>
      </c>
      <c r="B6" s="11">
        <v>0</v>
      </c>
      <c r="C6" s="11">
        <v>94</v>
      </c>
      <c r="D6" s="11">
        <v>7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233">
        <f t="shared" si="0"/>
        <v>101</v>
      </c>
      <c r="AA6" s="234" t="s">
        <v>7</v>
      </c>
      <c r="AB6" s="11">
        <v>0</v>
      </c>
      <c r="AC6" s="11">
        <v>95</v>
      </c>
      <c r="AD6" s="11">
        <v>27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122</v>
      </c>
      <c r="BA6" s="234" t="s">
        <v>7</v>
      </c>
      <c r="BB6" s="11">
        <v>0</v>
      </c>
      <c r="BC6" s="11">
        <v>118</v>
      </c>
      <c r="BD6" s="11">
        <v>29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1">
        <f t="shared" si="1"/>
        <v>147</v>
      </c>
      <c r="CA6" s="234" t="s">
        <v>7</v>
      </c>
      <c r="CB6" s="11">
        <v>0</v>
      </c>
      <c r="CC6" s="11">
        <v>131</v>
      </c>
      <c r="CD6" s="11">
        <v>22</v>
      </c>
      <c r="CE6" s="11">
        <v>0</v>
      </c>
      <c r="CF6" s="11">
        <v>0</v>
      </c>
      <c r="CG6" s="11">
        <v>0</v>
      </c>
      <c r="CH6" s="11">
        <v>0</v>
      </c>
      <c r="CI6" s="11">
        <v>0</v>
      </c>
      <c r="CJ6" s="11">
        <v>0</v>
      </c>
      <c r="CK6" s="11">
        <v>0</v>
      </c>
      <c r="CL6" s="11">
        <v>0</v>
      </c>
      <c r="CM6" s="11">
        <v>0</v>
      </c>
      <c r="CN6" s="11">
        <v>0</v>
      </c>
      <c r="CO6" s="11">
        <v>0</v>
      </c>
      <c r="CP6" s="11">
        <v>0</v>
      </c>
      <c r="CQ6" s="11">
        <v>0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f t="shared" si="2"/>
        <v>153</v>
      </c>
      <c r="CY6" s="234" t="s">
        <v>7</v>
      </c>
      <c r="CZ6" s="72">
        <v>0</v>
      </c>
      <c r="DA6" s="72">
        <v>107</v>
      </c>
      <c r="DB6" s="72">
        <v>29</v>
      </c>
      <c r="DC6" s="72">
        <v>0</v>
      </c>
      <c r="DD6" s="72">
        <v>0</v>
      </c>
      <c r="DE6" s="72">
        <v>0</v>
      </c>
      <c r="DF6" s="72">
        <v>0</v>
      </c>
      <c r="DG6" s="72">
        <v>0</v>
      </c>
      <c r="DH6" s="72">
        <v>0</v>
      </c>
      <c r="DI6" s="72">
        <v>0</v>
      </c>
      <c r="DJ6" s="72">
        <v>0</v>
      </c>
      <c r="DK6" s="72">
        <v>0</v>
      </c>
      <c r="DL6" s="72">
        <v>0</v>
      </c>
      <c r="DM6" s="72">
        <v>0</v>
      </c>
      <c r="DN6" s="72">
        <v>0</v>
      </c>
      <c r="DO6" s="72">
        <v>0</v>
      </c>
      <c r="DP6" s="72">
        <v>0</v>
      </c>
      <c r="DQ6" s="72">
        <v>0</v>
      </c>
      <c r="DR6" s="72">
        <v>0</v>
      </c>
      <c r="DS6" s="72">
        <v>0</v>
      </c>
      <c r="DT6" s="72">
        <v>0</v>
      </c>
      <c r="DU6" s="72">
        <f t="shared" si="3"/>
        <v>136</v>
      </c>
      <c r="DX6" s="234" t="s">
        <v>20</v>
      </c>
      <c r="DY6" s="11">
        <v>1855</v>
      </c>
      <c r="DZ6" s="11">
        <v>13</v>
      </c>
      <c r="EA6" s="11">
        <v>707</v>
      </c>
      <c r="EB6" s="11">
        <v>0</v>
      </c>
      <c r="EC6" s="11">
        <v>0</v>
      </c>
      <c r="ED6" s="11">
        <v>0</v>
      </c>
      <c r="EE6" s="11">
        <v>0</v>
      </c>
      <c r="EF6" s="11">
        <v>0</v>
      </c>
      <c r="EG6" s="11">
        <v>0</v>
      </c>
      <c r="EH6" s="11">
        <v>0</v>
      </c>
      <c r="EI6" s="11">
        <v>0</v>
      </c>
      <c r="EJ6" s="11">
        <v>0</v>
      </c>
      <c r="EK6" s="11">
        <v>0</v>
      </c>
      <c r="EL6" s="11">
        <v>0</v>
      </c>
      <c r="EM6" s="11">
        <v>0</v>
      </c>
      <c r="EN6" s="11">
        <v>0</v>
      </c>
      <c r="EO6" s="11">
        <v>0</v>
      </c>
      <c r="EP6" s="11">
        <v>4</v>
      </c>
      <c r="EQ6" s="11">
        <v>0</v>
      </c>
      <c r="ER6" s="11">
        <v>0</v>
      </c>
      <c r="ES6" s="11">
        <f t="shared" si="4"/>
        <v>2579</v>
      </c>
      <c r="EY6" s="234" t="s">
        <v>20</v>
      </c>
      <c r="EZ6" s="11">
        <v>1686</v>
      </c>
      <c r="FA6" s="11">
        <v>12</v>
      </c>
      <c r="FB6" s="11">
        <v>504</v>
      </c>
      <c r="FC6" s="11">
        <v>0</v>
      </c>
      <c r="FD6" s="11">
        <v>0</v>
      </c>
      <c r="FE6" s="11">
        <v>0</v>
      </c>
      <c r="FF6" s="11">
        <v>0</v>
      </c>
      <c r="FG6" s="11">
        <v>0</v>
      </c>
      <c r="FH6" s="11">
        <v>0</v>
      </c>
      <c r="FI6" s="11">
        <v>0</v>
      </c>
      <c r="FJ6" s="11">
        <v>0</v>
      </c>
      <c r="FK6" s="11">
        <v>0</v>
      </c>
      <c r="FL6" s="11">
        <v>0</v>
      </c>
      <c r="FM6" s="11">
        <v>0</v>
      </c>
      <c r="FN6" s="11">
        <v>0</v>
      </c>
      <c r="FO6" s="11">
        <v>0</v>
      </c>
      <c r="FP6" s="11">
        <v>0</v>
      </c>
      <c r="FQ6" s="11">
        <v>0</v>
      </c>
      <c r="FR6" s="11">
        <v>0</v>
      </c>
      <c r="FS6" s="11">
        <v>4</v>
      </c>
      <c r="FT6" s="11">
        <v>0</v>
      </c>
      <c r="FU6" s="11">
        <v>0</v>
      </c>
      <c r="FV6" s="11">
        <v>0</v>
      </c>
      <c r="FW6" s="11">
        <f t="shared" si="5"/>
        <v>2206</v>
      </c>
      <c r="GA6" s="234" t="s">
        <v>20</v>
      </c>
      <c r="GB6" s="11">
        <v>1508</v>
      </c>
      <c r="GC6" s="11">
        <v>10</v>
      </c>
      <c r="GD6" s="11">
        <v>460</v>
      </c>
      <c r="GE6" s="11">
        <v>0</v>
      </c>
      <c r="GF6" s="11">
        <v>0</v>
      </c>
      <c r="GG6" s="11">
        <v>0</v>
      </c>
      <c r="GH6" s="11">
        <v>0</v>
      </c>
      <c r="GI6" s="11">
        <v>0</v>
      </c>
      <c r="GJ6" s="11">
        <v>0</v>
      </c>
      <c r="GK6" s="11">
        <v>0</v>
      </c>
      <c r="GL6" s="11">
        <v>0</v>
      </c>
      <c r="GM6" s="11">
        <v>0</v>
      </c>
      <c r="GN6" s="11">
        <v>0</v>
      </c>
      <c r="GO6" s="11">
        <v>0</v>
      </c>
      <c r="GP6" s="11">
        <v>0</v>
      </c>
      <c r="GQ6" s="11">
        <v>0</v>
      </c>
      <c r="GR6" s="11">
        <v>0</v>
      </c>
      <c r="GS6" s="11">
        <v>0</v>
      </c>
      <c r="GT6" s="11">
        <v>0</v>
      </c>
      <c r="GU6" s="11">
        <v>2</v>
      </c>
      <c r="GV6" s="11">
        <v>0</v>
      </c>
      <c r="GW6" s="11">
        <v>0</v>
      </c>
      <c r="GX6" s="11">
        <f t="shared" si="6"/>
        <v>1980</v>
      </c>
      <c r="HA6" s="234" t="s">
        <v>7</v>
      </c>
      <c r="HB6" s="11">
        <v>0</v>
      </c>
      <c r="HC6" s="11">
        <v>121</v>
      </c>
      <c r="HD6" s="11">
        <v>15</v>
      </c>
      <c r="HE6" s="11">
        <v>0</v>
      </c>
      <c r="HF6" s="11">
        <v>0</v>
      </c>
      <c r="HG6" s="11">
        <v>0</v>
      </c>
      <c r="HH6" s="11">
        <v>0</v>
      </c>
      <c r="HI6" s="11">
        <v>0</v>
      </c>
      <c r="HJ6" s="11">
        <v>0</v>
      </c>
      <c r="HK6" s="11">
        <v>0</v>
      </c>
      <c r="HL6" s="11">
        <v>0</v>
      </c>
      <c r="HM6" s="11">
        <v>0</v>
      </c>
      <c r="HN6" s="11">
        <v>0</v>
      </c>
      <c r="HO6" s="11">
        <v>0</v>
      </c>
      <c r="HP6" s="11">
        <v>0</v>
      </c>
      <c r="HQ6" s="11">
        <v>0</v>
      </c>
      <c r="HR6" s="11">
        <v>0</v>
      </c>
      <c r="HS6" s="11">
        <v>0</v>
      </c>
      <c r="HT6" s="11">
        <v>0</v>
      </c>
      <c r="HU6" s="11">
        <v>0</v>
      </c>
      <c r="HV6" s="11">
        <v>0</v>
      </c>
      <c r="HW6" s="11">
        <f t="shared" si="7"/>
        <v>136</v>
      </c>
      <c r="HZ6" s="234" t="s">
        <v>7</v>
      </c>
      <c r="IA6" s="11">
        <v>1</v>
      </c>
      <c r="IB6" s="11">
        <v>1213</v>
      </c>
      <c r="IC6" s="11">
        <v>236</v>
      </c>
      <c r="ID6" s="11">
        <v>0</v>
      </c>
      <c r="IE6" s="11">
        <v>0</v>
      </c>
      <c r="IF6" s="11">
        <v>0</v>
      </c>
      <c r="IG6" s="11">
        <v>0</v>
      </c>
      <c r="IH6" s="11">
        <v>0</v>
      </c>
      <c r="II6" s="11">
        <v>0</v>
      </c>
      <c r="IJ6" s="11">
        <v>0</v>
      </c>
      <c r="IK6" s="11">
        <v>0</v>
      </c>
      <c r="IL6" s="11">
        <v>0</v>
      </c>
      <c r="IM6" s="11">
        <v>0</v>
      </c>
      <c r="IN6" s="11">
        <v>0</v>
      </c>
      <c r="IO6" s="11">
        <v>0</v>
      </c>
      <c r="IP6" s="11">
        <v>0</v>
      </c>
      <c r="IQ6" s="11">
        <v>0</v>
      </c>
      <c r="IR6" s="11">
        <v>0</v>
      </c>
      <c r="IS6" s="11">
        <v>0</v>
      </c>
      <c r="IT6" s="11">
        <v>0</v>
      </c>
      <c r="IU6" s="11">
        <v>0</v>
      </c>
      <c r="IV6" s="11">
        <v>0</v>
      </c>
      <c r="IW6" s="11">
        <v>0</v>
      </c>
      <c r="IX6" s="11">
        <v>0</v>
      </c>
      <c r="IY6" s="11">
        <f t="shared" si="8"/>
        <v>1450</v>
      </c>
    </row>
    <row r="7" spans="1:259" x14ac:dyDescent="0.25">
      <c r="A7" s="234" t="s">
        <v>8</v>
      </c>
      <c r="B7" s="11">
        <v>2</v>
      </c>
      <c r="C7" s="11">
        <v>36</v>
      </c>
      <c r="D7" s="11">
        <v>92</v>
      </c>
      <c r="E7" s="11">
        <v>0</v>
      </c>
      <c r="F7" s="11">
        <v>10</v>
      </c>
      <c r="G7" s="11">
        <v>0</v>
      </c>
      <c r="H7" s="11">
        <v>0</v>
      </c>
      <c r="I7" s="11">
        <v>40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1</v>
      </c>
      <c r="W7" s="11">
        <v>0</v>
      </c>
      <c r="X7" s="233">
        <f t="shared" si="0"/>
        <v>181</v>
      </c>
      <c r="AA7" s="234" t="s">
        <v>8</v>
      </c>
      <c r="AB7" s="11">
        <v>12</v>
      </c>
      <c r="AC7" s="11">
        <v>12</v>
      </c>
      <c r="AD7" s="11">
        <v>148</v>
      </c>
      <c r="AE7" s="11">
        <v>0</v>
      </c>
      <c r="AF7" s="11">
        <v>5</v>
      </c>
      <c r="AG7" s="11">
        <v>1</v>
      </c>
      <c r="AH7" s="11">
        <v>0</v>
      </c>
      <c r="AI7" s="11">
        <v>28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206</v>
      </c>
      <c r="BA7" s="234" t="s">
        <v>8</v>
      </c>
      <c r="BB7" s="11">
        <v>6</v>
      </c>
      <c r="BC7" s="11">
        <v>28</v>
      </c>
      <c r="BD7" s="11">
        <v>133</v>
      </c>
      <c r="BE7" s="11">
        <v>0</v>
      </c>
      <c r="BF7" s="11">
        <v>10</v>
      </c>
      <c r="BG7" s="11">
        <v>0</v>
      </c>
      <c r="BH7" s="11">
        <v>1</v>
      </c>
      <c r="BI7" s="11">
        <v>34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f t="shared" si="1"/>
        <v>212</v>
      </c>
      <c r="CA7" s="234" t="s">
        <v>8</v>
      </c>
      <c r="CB7" s="11">
        <v>11</v>
      </c>
      <c r="CC7" s="11">
        <v>18</v>
      </c>
      <c r="CD7" s="11">
        <v>147</v>
      </c>
      <c r="CE7" s="11">
        <v>1</v>
      </c>
      <c r="CF7" s="11">
        <v>33</v>
      </c>
      <c r="CG7" s="11">
        <v>0</v>
      </c>
      <c r="CH7" s="11">
        <v>3</v>
      </c>
      <c r="CI7" s="11">
        <v>30</v>
      </c>
      <c r="CJ7" s="11">
        <v>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1">
        <v>0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v>0</v>
      </c>
      <c r="CW7" s="11">
        <f t="shared" si="2"/>
        <v>243</v>
      </c>
      <c r="CY7" s="234" t="s">
        <v>8</v>
      </c>
      <c r="CZ7" s="72">
        <v>10</v>
      </c>
      <c r="DA7" s="72">
        <v>33</v>
      </c>
      <c r="DB7" s="72">
        <v>149</v>
      </c>
      <c r="DC7" s="72">
        <v>0</v>
      </c>
      <c r="DD7" s="72">
        <v>0</v>
      </c>
      <c r="DE7" s="72">
        <v>23</v>
      </c>
      <c r="DF7" s="72">
        <v>0</v>
      </c>
      <c r="DG7" s="72">
        <v>2</v>
      </c>
      <c r="DH7" s="72">
        <v>23</v>
      </c>
      <c r="DI7" s="72">
        <v>0</v>
      </c>
      <c r="DJ7" s="72">
        <v>0</v>
      </c>
      <c r="DK7" s="72">
        <v>0</v>
      </c>
      <c r="DL7" s="72">
        <v>0</v>
      </c>
      <c r="DM7" s="72">
        <v>0</v>
      </c>
      <c r="DN7" s="72">
        <v>0</v>
      </c>
      <c r="DO7" s="72">
        <v>0</v>
      </c>
      <c r="DP7" s="72">
        <v>0</v>
      </c>
      <c r="DQ7" s="72">
        <v>0</v>
      </c>
      <c r="DR7" s="72">
        <v>0</v>
      </c>
      <c r="DS7" s="72">
        <v>0</v>
      </c>
      <c r="DT7" s="72">
        <v>0</v>
      </c>
      <c r="DU7" s="72">
        <f t="shared" si="3"/>
        <v>240</v>
      </c>
      <c r="DX7" s="234" t="s">
        <v>11</v>
      </c>
      <c r="DY7" s="11">
        <v>0</v>
      </c>
      <c r="DZ7" s="11">
        <v>0</v>
      </c>
      <c r="EA7" s="11">
        <v>1</v>
      </c>
      <c r="EB7" s="11">
        <v>0</v>
      </c>
      <c r="EC7" s="11">
        <v>0</v>
      </c>
      <c r="ED7" s="11">
        <v>0</v>
      </c>
      <c r="EE7" s="11">
        <v>0</v>
      </c>
      <c r="EF7" s="11">
        <v>0</v>
      </c>
      <c r="EG7" s="11">
        <v>0</v>
      </c>
      <c r="EH7" s="11">
        <v>10</v>
      </c>
      <c r="EI7" s="11">
        <v>0</v>
      </c>
      <c r="EJ7" s="11">
        <v>0</v>
      </c>
      <c r="EK7" s="11">
        <v>2043</v>
      </c>
      <c r="EL7" s="11">
        <v>24</v>
      </c>
      <c r="EM7" s="11">
        <v>0</v>
      </c>
      <c r="EN7" s="11">
        <v>0</v>
      </c>
      <c r="EO7" s="11">
        <v>0</v>
      </c>
      <c r="EP7" s="11">
        <v>1</v>
      </c>
      <c r="EQ7" s="11">
        <v>0</v>
      </c>
      <c r="ER7" s="11">
        <v>0</v>
      </c>
      <c r="ES7" s="11">
        <f t="shared" si="4"/>
        <v>2079</v>
      </c>
      <c r="EY7" s="234" t="s">
        <v>11</v>
      </c>
      <c r="EZ7" s="11">
        <v>0</v>
      </c>
      <c r="FA7" s="11">
        <v>0</v>
      </c>
      <c r="FB7" s="11">
        <v>0</v>
      </c>
      <c r="FC7" s="11">
        <v>0</v>
      </c>
      <c r="FD7" s="11">
        <v>0</v>
      </c>
      <c r="FE7" s="11">
        <v>0</v>
      </c>
      <c r="FF7" s="11">
        <v>0</v>
      </c>
      <c r="FG7" s="11">
        <v>0</v>
      </c>
      <c r="FH7" s="11">
        <v>0</v>
      </c>
      <c r="FI7" s="11">
        <v>36</v>
      </c>
      <c r="FJ7" s="11">
        <v>0</v>
      </c>
      <c r="FK7" s="11">
        <v>0</v>
      </c>
      <c r="FL7" s="11">
        <v>1497</v>
      </c>
      <c r="FM7" s="11">
        <v>38</v>
      </c>
      <c r="FN7" s="11">
        <v>0</v>
      </c>
      <c r="FO7" s="11">
        <v>0</v>
      </c>
      <c r="FP7" s="11">
        <v>0</v>
      </c>
      <c r="FQ7" s="11">
        <v>0</v>
      </c>
      <c r="FR7" s="11">
        <v>0</v>
      </c>
      <c r="FS7" s="11">
        <v>2</v>
      </c>
      <c r="FT7" s="11">
        <v>0</v>
      </c>
      <c r="FU7" s="11">
        <v>10</v>
      </c>
      <c r="FV7" s="11">
        <v>0</v>
      </c>
      <c r="FW7" s="11">
        <f t="shared" si="5"/>
        <v>1583</v>
      </c>
      <c r="GA7" s="234" t="s">
        <v>41</v>
      </c>
      <c r="GB7" s="11">
        <v>0</v>
      </c>
      <c r="GC7" s="11">
        <v>0</v>
      </c>
      <c r="GD7" s="11">
        <v>0</v>
      </c>
      <c r="GE7" s="11">
        <v>0</v>
      </c>
      <c r="GF7" s="11">
        <v>0</v>
      </c>
      <c r="GG7" s="11">
        <v>0</v>
      </c>
      <c r="GH7" s="11">
        <v>0</v>
      </c>
      <c r="GI7" s="11">
        <v>0</v>
      </c>
      <c r="GJ7" s="11">
        <v>0</v>
      </c>
      <c r="GK7" s="11">
        <v>0</v>
      </c>
      <c r="GL7" s="11">
        <v>0</v>
      </c>
      <c r="GM7" s="11">
        <v>0</v>
      </c>
      <c r="GN7" s="11">
        <v>0</v>
      </c>
      <c r="GO7" s="11">
        <v>0</v>
      </c>
      <c r="GP7" s="11">
        <v>0</v>
      </c>
      <c r="GQ7" s="11">
        <v>0</v>
      </c>
      <c r="GR7" s="11">
        <v>0</v>
      </c>
      <c r="GS7" s="11">
        <v>1365</v>
      </c>
      <c r="GT7" s="11">
        <v>425</v>
      </c>
      <c r="GU7" s="11">
        <v>0</v>
      </c>
      <c r="GV7" s="11">
        <v>0</v>
      </c>
      <c r="GW7" s="11">
        <v>0</v>
      </c>
      <c r="GX7" s="11">
        <f t="shared" si="6"/>
        <v>1790</v>
      </c>
      <c r="HA7" s="234" t="s">
        <v>8</v>
      </c>
      <c r="HB7" s="11">
        <v>7</v>
      </c>
      <c r="HC7" s="11">
        <v>17</v>
      </c>
      <c r="HD7" s="11">
        <v>101</v>
      </c>
      <c r="HE7" s="11">
        <v>0</v>
      </c>
      <c r="HF7" s="11">
        <v>0</v>
      </c>
      <c r="HG7" s="11">
        <v>9</v>
      </c>
      <c r="HH7" s="11">
        <v>1</v>
      </c>
      <c r="HI7" s="11">
        <v>0</v>
      </c>
      <c r="HJ7" s="11">
        <v>35</v>
      </c>
      <c r="HK7" s="11">
        <v>0</v>
      </c>
      <c r="HL7" s="11">
        <v>0</v>
      </c>
      <c r="HM7" s="11">
        <v>0</v>
      </c>
      <c r="HN7" s="11">
        <v>2</v>
      </c>
      <c r="HO7" s="11">
        <v>0</v>
      </c>
      <c r="HP7" s="11">
        <v>0</v>
      </c>
      <c r="HQ7" s="11">
        <v>0</v>
      </c>
      <c r="HR7" s="11">
        <v>0</v>
      </c>
      <c r="HS7" s="11">
        <v>0</v>
      </c>
      <c r="HT7" s="11">
        <v>0</v>
      </c>
      <c r="HU7" s="11">
        <v>0</v>
      </c>
      <c r="HV7" s="11">
        <v>0</v>
      </c>
      <c r="HW7" s="11">
        <f t="shared" si="7"/>
        <v>172</v>
      </c>
      <c r="HZ7" s="234" t="s">
        <v>8</v>
      </c>
      <c r="IA7" s="11">
        <v>101</v>
      </c>
      <c r="IB7" s="11">
        <v>217</v>
      </c>
      <c r="IC7" s="11">
        <v>1295</v>
      </c>
      <c r="ID7" s="11">
        <v>0</v>
      </c>
      <c r="IE7" s="11">
        <v>1</v>
      </c>
      <c r="IF7" s="11">
        <v>165</v>
      </c>
      <c r="IG7" s="11">
        <v>3</v>
      </c>
      <c r="IH7" s="11">
        <v>6</v>
      </c>
      <c r="II7" s="11">
        <v>322</v>
      </c>
      <c r="IJ7" s="11">
        <v>0</v>
      </c>
      <c r="IK7" s="11">
        <v>0</v>
      </c>
      <c r="IL7" s="11">
        <v>0</v>
      </c>
      <c r="IM7" s="11">
        <v>2</v>
      </c>
      <c r="IN7" s="11">
        <v>0</v>
      </c>
      <c r="IO7" s="11">
        <v>0</v>
      </c>
      <c r="IP7" s="11">
        <v>0</v>
      </c>
      <c r="IQ7" s="11">
        <v>0</v>
      </c>
      <c r="IR7" s="11">
        <v>0</v>
      </c>
      <c r="IS7" s="11">
        <v>0</v>
      </c>
      <c r="IT7" s="11">
        <v>0</v>
      </c>
      <c r="IU7" s="11">
        <v>0</v>
      </c>
      <c r="IV7" s="11">
        <v>0</v>
      </c>
      <c r="IW7" s="11">
        <v>0</v>
      </c>
      <c r="IX7" s="11">
        <v>0</v>
      </c>
      <c r="IY7" s="11">
        <f t="shared" si="8"/>
        <v>2112</v>
      </c>
    </row>
    <row r="8" spans="1:259" x14ac:dyDescent="0.25">
      <c r="A8" s="234" t="s">
        <v>134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1</v>
      </c>
      <c r="K8" s="11">
        <v>13</v>
      </c>
      <c r="L8" s="11">
        <v>2</v>
      </c>
      <c r="M8" s="11">
        <v>103</v>
      </c>
      <c r="N8" s="11">
        <v>2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233">
        <f t="shared" si="0"/>
        <v>121</v>
      </c>
      <c r="AA8" s="234" t="s">
        <v>134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6</v>
      </c>
      <c r="AK8" s="11">
        <v>45</v>
      </c>
      <c r="AL8" s="11">
        <v>1</v>
      </c>
      <c r="AM8" s="11">
        <v>234</v>
      </c>
      <c r="AN8" s="11">
        <v>5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291</v>
      </c>
      <c r="BA8" s="234" t="s">
        <v>134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6</v>
      </c>
      <c r="BK8" s="11">
        <v>12</v>
      </c>
      <c r="BL8" s="11">
        <v>5</v>
      </c>
      <c r="BM8" s="11">
        <v>370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f t="shared" si="1"/>
        <v>393</v>
      </c>
      <c r="CA8" s="234" t="s">
        <v>134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1">
        <v>0</v>
      </c>
      <c r="CI8" s="11">
        <v>0</v>
      </c>
      <c r="CJ8" s="11">
        <v>11</v>
      </c>
      <c r="CK8" s="11">
        <v>41</v>
      </c>
      <c r="CL8" s="11">
        <v>2</v>
      </c>
      <c r="CM8" s="11">
        <v>459</v>
      </c>
      <c r="CN8" s="11">
        <v>4</v>
      </c>
      <c r="CO8" s="11">
        <v>0</v>
      </c>
      <c r="CP8" s="11">
        <v>0</v>
      </c>
      <c r="CQ8" s="11">
        <v>0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f t="shared" si="2"/>
        <v>517</v>
      </c>
      <c r="CY8" s="234" t="s">
        <v>134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11</v>
      </c>
      <c r="DJ8" s="72">
        <v>48</v>
      </c>
      <c r="DK8" s="72">
        <v>0</v>
      </c>
      <c r="DL8" s="72">
        <v>441</v>
      </c>
      <c r="DM8" s="72">
        <v>5</v>
      </c>
      <c r="DN8" s="72">
        <v>0</v>
      </c>
      <c r="DO8" s="72">
        <v>0</v>
      </c>
      <c r="DP8" s="72">
        <v>0</v>
      </c>
      <c r="DQ8" s="72">
        <v>0</v>
      </c>
      <c r="DR8" s="72">
        <v>0</v>
      </c>
      <c r="DS8" s="72">
        <v>0</v>
      </c>
      <c r="DT8" s="72">
        <v>0</v>
      </c>
      <c r="DU8" s="72">
        <f t="shared" si="3"/>
        <v>505</v>
      </c>
      <c r="DX8" s="234" t="s">
        <v>41</v>
      </c>
      <c r="DY8" s="11">
        <v>0</v>
      </c>
      <c r="DZ8" s="11">
        <v>0</v>
      </c>
      <c r="EA8" s="11">
        <v>0</v>
      </c>
      <c r="EB8" s="11">
        <v>0</v>
      </c>
      <c r="EC8" s="11">
        <v>0</v>
      </c>
      <c r="ED8" s="11">
        <v>0</v>
      </c>
      <c r="EE8" s="11">
        <v>0</v>
      </c>
      <c r="EF8" s="11">
        <v>0</v>
      </c>
      <c r="EG8" s="11">
        <v>0</v>
      </c>
      <c r="EH8" s="11">
        <v>0</v>
      </c>
      <c r="EI8" s="11">
        <v>0</v>
      </c>
      <c r="EJ8" s="11">
        <v>0</v>
      </c>
      <c r="EK8" s="11">
        <v>0</v>
      </c>
      <c r="EL8" s="11">
        <v>0</v>
      </c>
      <c r="EM8" s="11">
        <v>0</v>
      </c>
      <c r="EN8" s="11">
        <v>1272</v>
      </c>
      <c r="EO8" s="11">
        <v>425</v>
      </c>
      <c r="EP8" s="11">
        <v>0</v>
      </c>
      <c r="EQ8" s="11">
        <v>0</v>
      </c>
      <c r="ER8" s="11">
        <v>0</v>
      </c>
      <c r="ES8" s="11">
        <f t="shared" si="4"/>
        <v>1697</v>
      </c>
      <c r="EY8" s="234" t="s">
        <v>5</v>
      </c>
      <c r="EZ8" s="11">
        <v>209</v>
      </c>
      <c r="FA8" s="11">
        <v>147</v>
      </c>
      <c r="FB8" s="11">
        <v>678</v>
      </c>
      <c r="FC8" s="11">
        <v>0</v>
      </c>
      <c r="FD8" s="11">
        <v>8</v>
      </c>
      <c r="FE8" s="11">
        <v>27</v>
      </c>
      <c r="FF8" s="11">
        <v>1</v>
      </c>
      <c r="FG8" s="11">
        <v>0</v>
      </c>
      <c r="FH8" s="11">
        <v>27</v>
      </c>
      <c r="FI8" s="11">
        <v>0</v>
      </c>
      <c r="FJ8" s="11">
        <v>0</v>
      </c>
      <c r="FK8" s="11">
        <v>0</v>
      </c>
      <c r="FL8" s="11">
        <v>0</v>
      </c>
      <c r="FM8" s="11">
        <v>0</v>
      </c>
      <c r="FN8" s="11">
        <v>0</v>
      </c>
      <c r="FO8" s="11">
        <v>0</v>
      </c>
      <c r="FP8" s="11">
        <v>0</v>
      </c>
      <c r="FQ8" s="11">
        <v>0</v>
      </c>
      <c r="FR8" s="11">
        <v>0</v>
      </c>
      <c r="FS8" s="11">
        <v>0</v>
      </c>
      <c r="FT8" s="11">
        <v>0</v>
      </c>
      <c r="FU8" s="11">
        <v>0</v>
      </c>
      <c r="FV8" s="11">
        <v>0</v>
      </c>
      <c r="FW8" s="11">
        <f t="shared" si="5"/>
        <v>1097</v>
      </c>
      <c r="GA8" s="234" t="s">
        <v>11</v>
      </c>
      <c r="GB8" s="11">
        <v>0</v>
      </c>
      <c r="GC8" s="11">
        <v>0</v>
      </c>
      <c r="GD8" s="11">
        <v>0</v>
      </c>
      <c r="GE8" s="11">
        <v>0</v>
      </c>
      <c r="GF8" s="11">
        <v>0</v>
      </c>
      <c r="GG8" s="11">
        <v>0</v>
      </c>
      <c r="GH8" s="11">
        <v>0</v>
      </c>
      <c r="GI8" s="11">
        <v>0</v>
      </c>
      <c r="GJ8" s="11">
        <v>0</v>
      </c>
      <c r="GK8" s="11">
        <v>23</v>
      </c>
      <c r="GL8" s="11">
        <v>0</v>
      </c>
      <c r="GM8" s="11">
        <v>0</v>
      </c>
      <c r="GN8" s="11">
        <v>1352</v>
      </c>
      <c r="GO8" s="11">
        <v>24</v>
      </c>
      <c r="GP8" s="11">
        <v>0</v>
      </c>
      <c r="GQ8" s="11">
        <v>0</v>
      </c>
      <c r="GR8" s="11">
        <v>0</v>
      </c>
      <c r="GS8" s="11">
        <v>0</v>
      </c>
      <c r="GT8" s="11">
        <v>0</v>
      </c>
      <c r="GU8" s="11">
        <v>1</v>
      </c>
      <c r="GV8" s="11">
        <v>1</v>
      </c>
      <c r="GW8" s="11">
        <v>0</v>
      </c>
      <c r="GX8" s="11">
        <f t="shared" si="6"/>
        <v>1401</v>
      </c>
      <c r="HA8" s="234" t="s">
        <v>134</v>
      </c>
      <c r="HB8" s="11">
        <v>0</v>
      </c>
      <c r="HC8" s="11">
        <v>0</v>
      </c>
      <c r="HD8" s="11">
        <v>0</v>
      </c>
      <c r="HE8" s="11">
        <v>0</v>
      </c>
      <c r="HF8" s="11">
        <v>0</v>
      </c>
      <c r="HG8" s="11">
        <v>0</v>
      </c>
      <c r="HH8" s="11">
        <v>0</v>
      </c>
      <c r="HI8" s="11">
        <v>0</v>
      </c>
      <c r="HJ8" s="11">
        <v>0</v>
      </c>
      <c r="HK8" s="11">
        <v>20</v>
      </c>
      <c r="HL8" s="11">
        <v>20</v>
      </c>
      <c r="HM8" s="11">
        <v>0</v>
      </c>
      <c r="HN8" s="11">
        <v>378</v>
      </c>
      <c r="HO8" s="11">
        <v>7</v>
      </c>
      <c r="HP8" s="11">
        <v>0</v>
      </c>
      <c r="HQ8" s="11">
        <v>0</v>
      </c>
      <c r="HR8" s="11">
        <v>0</v>
      </c>
      <c r="HS8" s="11">
        <v>0</v>
      </c>
      <c r="HT8" s="11">
        <v>0</v>
      </c>
      <c r="HU8" s="11">
        <v>0</v>
      </c>
      <c r="HV8" s="11">
        <v>0</v>
      </c>
      <c r="HW8" s="11">
        <f t="shared" si="7"/>
        <v>425</v>
      </c>
      <c r="HZ8" s="234" t="s">
        <v>134</v>
      </c>
      <c r="IA8" s="11">
        <v>0</v>
      </c>
      <c r="IB8" s="11">
        <v>0</v>
      </c>
      <c r="IC8" s="11">
        <v>0</v>
      </c>
      <c r="ID8" s="11">
        <v>0</v>
      </c>
      <c r="IE8" s="11">
        <v>0</v>
      </c>
      <c r="IF8" s="11">
        <v>0</v>
      </c>
      <c r="IG8" s="11">
        <v>0</v>
      </c>
      <c r="IH8" s="11">
        <v>0</v>
      </c>
      <c r="II8" s="11">
        <v>0</v>
      </c>
      <c r="IJ8" s="11">
        <v>113</v>
      </c>
      <c r="IK8" s="11">
        <v>287</v>
      </c>
      <c r="IL8" s="11">
        <v>17</v>
      </c>
      <c r="IM8" s="11">
        <v>3477</v>
      </c>
      <c r="IN8" s="11">
        <v>47</v>
      </c>
      <c r="IO8" s="11">
        <v>0</v>
      </c>
      <c r="IP8" s="11">
        <v>0</v>
      </c>
      <c r="IQ8" s="11">
        <v>0</v>
      </c>
      <c r="IR8" s="11">
        <v>0</v>
      </c>
      <c r="IS8" s="11">
        <v>0</v>
      </c>
      <c r="IT8" s="11">
        <v>0</v>
      </c>
      <c r="IU8" s="11">
        <v>0</v>
      </c>
      <c r="IV8" s="11">
        <v>0</v>
      </c>
      <c r="IW8" s="11">
        <v>0</v>
      </c>
      <c r="IX8" s="11">
        <v>0</v>
      </c>
      <c r="IY8" s="11">
        <f t="shared" si="8"/>
        <v>3941</v>
      </c>
    </row>
    <row r="9" spans="1:259" x14ac:dyDescent="0.25">
      <c r="A9" s="234" t="s">
        <v>10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1</v>
      </c>
      <c r="J9" s="11">
        <v>0</v>
      </c>
      <c r="K9" s="11">
        <v>0</v>
      </c>
      <c r="L9" s="11">
        <v>0</v>
      </c>
      <c r="M9" s="11">
        <v>3</v>
      </c>
      <c r="N9" s="11">
        <v>0</v>
      </c>
      <c r="O9" s="11">
        <v>0</v>
      </c>
      <c r="P9" s="11">
        <v>0</v>
      </c>
      <c r="Q9" s="11">
        <v>1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233">
        <f t="shared" si="0"/>
        <v>5</v>
      </c>
      <c r="AA9" s="234" t="s">
        <v>10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2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2</v>
      </c>
      <c r="BA9" s="234" t="s">
        <v>10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1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f t="shared" si="1"/>
        <v>1</v>
      </c>
      <c r="CA9" s="234" t="s">
        <v>10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0</v>
      </c>
      <c r="CK9" s="11">
        <v>0</v>
      </c>
      <c r="CL9" s="11">
        <v>0</v>
      </c>
      <c r="CM9" s="11">
        <v>2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f t="shared" si="2"/>
        <v>2</v>
      </c>
      <c r="CY9" s="234" t="s">
        <v>10</v>
      </c>
      <c r="CZ9" s="72">
        <v>0</v>
      </c>
      <c r="DA9" s="72">
        <v>0</v>
      </c>
      <c r="DB9" s="72">
        <v>0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0</v>
      </c>
      <c r="DL9" s="72">
        <v>3</v>
      </c>
      <c r="DM9" s="72">
        <v>0</v>
      </c>
      <c r="DN9" s="72">
        <v>0</v>
      </c>
      <c r="DO9" s="72">
        <v>0</v>
      </c>
      <c r="DP9" s="72">
        <v>0</v>
      </c>
      <c r="DQ9" s="72">
        <v>0</v>
      </c>
      <c r="DR9" s="72">
        <v>0</v>
      </c>
      <c r="DS9" s="72">
        <v>0</v>
      </c>
      <c r="DT9" s="72">
        <v>0</v>
      </c>
      <c r="DU9" s="72">
        <f t="shared" si="3"/>
        <v>3</v>
      </c>
      <c r="DX9" s="234" t="s">
        <v>5</v>
      </c>
      <c r="DY9" s="11">
        <v>200</v>
      </c>
      <c r="DZ9" s="11">
        <v>223</v>
      </c>
      <c r="EA9" s="11">
        <v>842</v>
      </c>
      <c r="EB9" s="11">
        <v>1</v>
      </c>
      <c r="EC9" s="11">
        <v>11</v>
      </c>
      <c r="ED9" s="11">
        <v>28</v>
      </c>
      <c r="EE9" s="11">
        <v>0</v>
      </c>
      <c r="EF9" s="11">
        <v>0</v>
      </c>
      <c r="EG9" s="11">
        <v>28</v>
      </c>
      <c r="EH9" s="11">
        <v>0</v>
      </c>
      <c r="EI9" s="11">
        <v>0</v>
      </c>
      <c r="EJ9" s="11">
        <v>0</v>
      </c>
      <c r="EK9" s="11">
        <v>0</v>
      </c>
      <c r="EL9" s="11">
        <v>0</v>
      </c>
      <c r="EM9" s="11">
        <v>0</v>
      </c>
      <c r="EN9" s="11">
        <v>0</v>
      </c>
      <c r="EO9" s="11">
        <v>0</v>
      </c>
      <c r="EP9" s="11">
        <v>0</v>
      </c>
      <c r="EQ9" s="11">
        <v>0</v>
      </c>
      <c r="ER9" s="11">
        <v>1</v>
      </c>
      <c r="ES9" s="11">
        <f t="shared" si="4"/>
        <v>1334</v>
      </c>
      <c r="EY9" s="234" t="s">
        <v>41</v>
      </c>
      <c r="EZ9" s="11">
        <v>0</v>
      </c>
      <c r="FA9" s="11">
        <v>0</v>
      </c>
      <c r="FB9" s="11">
        <v>0</v>
      </c>
      <c r="FC9" s="11">
        <v>0</v>
      </c>
      <c r="FD9" s="11">
        <v>0</v>
      </c>
      <c r="FE9" s="11">
        <v>0</v>
      </c>
      <c r="FF9" s="11">
        <v>0</v>
      </c>
      <c r="FG9" s="11">
        <v>0</v>
      </c>
      <c r="FH9" s="11">
        <v>0</v>
      </c>
      <c r="FI9" s="11">
        <v>0</v>
      </c>
      <c r="FJ9" s="11">
        <v>0</v>
      </c>
      <c r="FK9" s="11">
        <v>0</v>
      </c>
      <c r="FL9" s="11">
        <v>0</v>
      </c>
      <c r="FM9" s="11">
        <v>0</v>
      </c>
      <c r="FN9" s="11">
        <v>0</v>
      </c>
      <c r="FO9" s="11">
        <v>0</v>
      </c>
      <c r="FP9" s="11">
        <v>0</v>
      </c>
      <c r="FQ9" s="11">
        <v>831</v>
      </c>
      <c r="FR9" s="11">
        <v>264</v>
      </c>
      <c r="FS9" s="11">
        <v>0</v>
      </c>
      <c r="FT9" s="11">
        <v>0</v>
      </c>
      <c r="FU9" s="11">
        <v>0</v>
      </c>
      <c r="FV9" s="11">
        <v>0</v>
      </c>
      <c r="FW9" s="11">
        <f t="shared" si="5"/>
        <v>1095</v>
      </c>
      <c r="GA9" s="234" t="s">
        <v>5</v>
      </c>
      <c r="GB9" s="11">
        <v>193</v>
      </c>
      <c r="GC9" s="11">
        <v>191</v>
      </c>
      <c r="GD9" s="11">
        <v>818</v>
      </c>
      <c r="GE9" s="11">
        <v>0</v>
      </c>
      <c r="GF9" s="11">
        <v>5</v>
      </c>
      <c r="GG9" s="11">
        <v>82</v>
      </c>
      <c r="GH9" s="11">
        <v>0</v>
      </c>
      <c r="GI9" s="11">
        <v>2</v>
      </c>
      <c r="GJ9" s="11">
        <v>36</v>
      </c>
      <c r="GK9" s="11">
        <v>0</v>
      </c>
      <c r="GL9" s="11">
        <v>0</v>
      </c>
      <c r="GM9" s="11">
        <v>0</v>
      </c>
      <c r="GN9" s="11">
        <v>0</v>
      </c>
      <c r="GO9" s="11">
        <v>0</v>
      </c>
      <c r="GP9" s="11">
        <v>0</v>
      </c>
      <c r="GQ9" s="11">
        <v>0</v>
      </c>
      <c r="GR9" s="11">
        <v>0</v>
      </c>
      <c r="GS9" s="11">
        <v>0</v>
      </c>
      <c r="GT9" s="11">
        <v>0</v>
      </c>
      <c r="GU9" s="11">
        <v>0</v>
      </c>
      <c r="GV9" s="11">
        <v>0</v>
      </c>
      <c r="GW9" s="11">
        <v>0</v>
      </c>
      <c r="GX9" s="11">
        <f t="shared" si="6"/>
        <v>1327</v>
      </c>
      <c r="HA9" s="234" t="s">
        <v>10</v>
      </c>
      <c r="HB9" s="11">
        <v>0</v>
      </c>
      <c r="HC9" s="11">
        <v>0</v>
      </c>
      <c r="HD9" s="11">
        <v>0</v>
      </c>
      <c r="HE9" s="11">
        <v>0</v>
      </c>
      <c r="HF9" s="11">
        <v>0</v>
      </c>
      <c r="HG9" s="11">
        <v>0</v>
      </c>
      <c r="HH9" s="11">
        <v>0</v>
      </c>
      <c r="HI9" s="11">
        <v>0</v>
      </c>
      <c r="HJ9" s="11">
        <v>0</v>
      </c>
      <c r="HK9" s="11">
        <v>0</v>
      </c>
      <c r="HL9" s="11">
        <v>0</v>
      </c>
      <c r="HM9" s="11">
        <v>0</v>
      </c>
      <c r="HN9" s="11">
        <v>1</v>
      </c>
      <c r="HO9" s="11">
        <v>0</v>
      </c>
      <c r="HP9" s="11">
        <v>0</v>
      </c>
      <c r="HQ9" s="11">
        <v>0</v>
      </c>
      <c r="HR9" s="11">
        <v>0</v>
      </c>
      <c r="HS9" s="11">
        <v>0</v>
      </c>
      <c r="HT9" s="11">
        <v>0</v>
      </c>
      <c r="HU9" s="11">
        <v>0</v>
      </c>
      <c r="HV9" s="11">
        <v>0</v>
      </c>
      <c r="HW9" s="11">
        <f t="shared" si="7"/>
        <v>1</v>
      </c>
      <c r="HZ9" s="234" t="s">
        <v>10</v>
      </c>
      <c r="IA9" s="11">
        <v>0</v>
      </c>
      <c r="IB9" s="11">
        <v>0</v>
      </c>
      <c r="IC9" s="11">
        <v>0</v>
      </c>
      <c r="ID9" s="11">
        <v>0</v>
      </c>
      <c r="IE9" s="11">
        <v>0</v>
      </c>
      <c r="IF9" s="11">
        <v>0</v>
      </c>
      <c r="IG9" s="11">
        <v>0</v>
      </c>
      <c r="IH9" s="11">
        <v>0</v>
      </c>
      <c r="II9" s="11">
        <v>1</v>
      </c>
      <c r="IJ9" s="11">
        <v>0</v>
      </c>
      <c r="IK9" s="11">
        <v>0</v>
      </c>
      <c r="IL9" s="11">
        <v>0</v>
      </c>
      <c r="IM9" s="11">
        <v>15</v>
      </c>
      <c r="IN9" s="11">
        <v>0</v>
      </c>
      <c r="IO9" s="11">
        <v>0</v>
      </c>
      <c r="IP9" s="11">
        <v>0</v>
      </c>
      <c r="IQ9" s="11">
        <v>0</v>
      </c>
      <c r="IR9" s="11">
        <v>0</v>
      </c>
      <c r="IS9" s="11">
        <v>2</v>
      </c>
      <c r="IT9" s="11">
        <v>0</v>
      </c>
      <c r="IU9" s="11">
        <v>0</v>
      </c>
      <c r="IV9" s="11">
        <v>0</v>
      </c>
      <c r="IW9" s="11">
        <v>0</v>
      </c>
      <c r="IX9" s="11">
        <v>4</v>
      </c>
      <c r="IY9" s="11">
        <f t="shared" si="8"/>
        <v>22</v>
      </c>
    </row>
    <row r="10" spans="1:259" x14ac:dyDescent="0.25">
      <c r="A10" s="234" t="s">
        <v>13</v>
      </c>
      <c r="B10" s="11">
        <v>12</v>
      </c>
      <c r="C10" s="11">
        <v>8</v>
      </c>
      <c r="D10" s="11">
        <v>52</v>
      </c>
      <c r="E10" s="11">
        <v>0</v>
      </c>
      <c r="F10" s="11">
        <v>0</v>
      </c>
      <c r="G10" s="11">
        <v>0</v>
      </c>
      <c r="H10" s="11">
        <v>0</v>
      </c>
      <c r="I10" s="11">
        <v>5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233">
        <f t="shared" si="0"/>
        <v>77</v>
      </c>
      <c r="AA10" s="234" t="s">
        <v>13</v>
      </c>
      <c r="AB10" s="11">
        <v>18</v>
      </c>
      <c r="AC10" s="11">
        <v>2</v>
      </c>
      <c r="AD10" s="11">
        <v>48</v>
      </c>
      <c r="AE10" s="11">
        <v>0</v>
      </c>
      <c r="AF10" s="11">
        <v>2</v>
      </c>
      <c r="AG10" s="11">
        <v>1</v>
      </c>
      <c r="AH10" s="11">
        <v>0</v>
      </c>
      <c r="AI10" s="11">
        <v>4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75</v>
      </c>
      <c r="BA10" s="234" t="s">
        <v>13</v>
      </c>
      <c r="BB10" s="11">
        <v>13</v>
      </c>
      <c r="BC10" s="11">
        <v>11</v>
      </c>
      <c r="BD10" s="11">
        <v>31</v>
      </c>
      <c r="BE10" s="11">
        <v>0</v>
      </c>
      <c r="BF10" s="11">
        <v>0</v>
      </c>
      <c r="BG10" s="11">
        <v>0</v>
      </c>
      <c r="BH10" s="11">
        <v>0</v>
      </c>
      <c r="BI10" s="11">
        <v>2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f t="shared" si="1"/>
        <v>57</v>
      </c>
      <c r="CA10" s="234" t="s">
        <v>13</v>
      </c>
      <c r="CB10" s="11">
        <v>11</v>
      </c>
      <c r="CC10" s="11">
        <v>9</v>
      </c>
      <c r="CD10" s="11">
        <v>25</v>
      </c>
      <c r="CE10" s="11">
        <v>0</v>
      </c>
      <c r="CF10" s="11">
        <v>0</v>
      </c>
      <c r="CG10" s="11">
        <v>0</v>
      </c>
      <c r="CH10" s="11">
        <v>0</v>
      </c>
      <c r="CI10" s="11">
        <v>3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f t="shared" si="2"/>
        <v>48</v>
      </c>
      <c r="CY10" s="234" t="s">
        <v>13</v>
      </c>
      <c r="CZ10" s="72">
        <v>10</v>
      </c>
      <c r="DA10" s="72">
        <v>10</v>
      </c>
      <c r="DB10" s="72">
        <v>37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0</v>
      </c>
      <c r="DL10" s="72">
        <v>1</v>
      </c>
      <c r="DM10" s="72">
        <v>0</v>
      </c>
      <c r="DN10" s="72">
        <v>0</v>
      </c>
      <c r="DO10" s="72">
        <v>0</v>
      </c>
      <c r="DP10" s="72">
        <v>0</v>
      </c>
      <c r="DQ10" s="72">
        <v>0</v>
      </c>
      <c r="DR10" s="72">
        <v>0</v>
      </c>
      <c r="DS10" s="72">
        <v>0</v>
      </c>
      <c r="DT10" s="72">
        <v>0</v>
      </c>
      <c r="DU10" s="72">
        <f t="shared" si="3"/>
        <v>58</v>
      </c>
      <c r="DX10" s="234" t="s">
        <v>31</v>
      </c>
      <c r="DY10" s="11">
        <v>276</v>
      </c>
      <c r="DZ10" s="11">
        <v>23</v>
      </c>
      <c r="EA10" s="11">
        <v>874</v>
      </c>
      <c r="EB10" s="11">
        <v>0</v>
      </c>
      <c r="EC10" s="11">
        <v>0</v>
      </c>
      <c r="ED10" s="11">
        <v>2</v>
      </c>
      <c r="EE10" s="11">
        <v>0</v>
      </c>
      <c r="EF10" s="11">
        <v>0</v>
      </c>
      <c r="EG10" s="11">
        <v>0</v>
      </c>
      <c r="EH10" s="11">
        <v>0</v>
      </c>
      <c r="EI10" s="11">
        <v>0</v>
      </c>
      <c r="EJ10" s="11">
        <v>0</v>
      </c>
      <c r="EK10" s="11">
        <v>0</v>
      </c>
      <c r="EL10" s="11">
        <v>0</v>
      </c>
      <c r="EM10" s="11">
        <v>0</v>
      </c>
      <c r="EN10" s="11">
        <v>0</v>
      </c>
      <c r="EO10" s="11">
        <v>0</v>
      </c>
      <c r="EP10" s="11">
        <v>0</v>
      </c>
      <c r="EQ10" s="11">
        <v>0</v>
      </c>
      <c r="ER10" s="11">
        <v>0</v>
      </c>
      <c r="ES10" s="11">
        <f t="shared" si="4"/>
        <v>1175</v>
      </c>
      <c r="EY10" s="234" t="s">
        <v>31</v>
      </c>
      <c r="EZ10" s="11">
        <v>240</v>
      </c>
      <c r="FA10" s="11">
        <v>22</v>
      </c>
      <c r="FB10" s="11">
        <v>684</v>
      </c>
      <c r="FC10" s="11">
        <v>0</v>
      </c>
      <c r="FD10" s="11">
        <v>0</v>
      </c>
      <c r="FE10" s="11">
        <v>2</v>
      </c>
      <c r="FF10" s="11">
        <v>1</v>
      </c>
      <c r="FG10" s="11">
        <v>0</v>
      </c>
      <c r="FH10" s="11">
        <v>0</v>
      </c>
      <c r="FI10" s="11">
        <v>0</v>
      </c>
      <c r="FJ10" s="11">
        <v>0</v>
      </c>
      <c r="FK10" s="11">
        <v>0</v>
      </c>
      <c r="FL10" s="11">
        <v>0</v>
      </c>
      <c r="FM10" s="11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11">
        <v>0</v>
      </c>
      <c r="FV10" s="11">
        <v>0</v>
      </c>
      <c r="FW10" s="11">
        <f t="shared" si="5"/>
        <v>949</v>
      </c>
      <c r="GA10" s="234" t="s">
        <v>31</v>
      </c>
      <c r="GB10" s="11">
        <v>286</v>
      </c>
      <c r="GC10" s="11">
        <v>82</v>
      </c>
      <c r="GD10" s="11">
        <v>739</v>
      </c>
      <c r="GE10" s="11">
        <v>0</v>
      </c>
      <c r="GF10" s="11">
        <v>0</v>
      </c>
      <c r="GG10" s="11">
        <v>1</v>
      </c>
      <c r="GH10" s="11">
        <v>3</v>
      </c>
      <c r="GI10" s="11">
        <v>0</v>
      </c>
      <c r="GJ10" s="11">
        <v>0</v>
      </c>
      <c r="GK10" s="11">
        <v>0</v>
      </c>
      <c r="GL10" s="11">
        <v>0</v>
      </c>
      <c r="GM10" s="11">
        <v>0</v>
      </c>
      <c r="GN10" s="11">
        <v>0</v>
      </c>
      <c r="GO10" s="11">
        <v>0</v>
      </c>
      <c r="GP10" s="11">
        <v>0</v>
      </c>
      <c r="GQ10" s="11">
        <v>0</v>
      </c>
      <c r="GR10" s="11">
        <v>0</v>
      </c>
      <c r="GS10" s="11">
        <v>0</v>
      </c>
      <c r="GT10" s="11">
        <v>0</v>
      </c>
      <c r="GU10" s="11">
        <v>0</v>
      </c>
      <c r="GV10" s="11">
        <v>0</v>
      </c>
      <c r="GW10" s="11">
        <v>0</v>
      </c>
      <c r="GX10" s="11">
        <f t="shared" si="6"/>
        <v>1111</v>
      </c>
      <c r="HA10" s="234" t="s">
        <v>13</v>
      </c>
      <c r="HB10" s="11">
        <v>17</v>
      </c>
      <c r="HC10" s="11">
        <v>12</v>
      </c>
      <c r="HD10" s="11">
        <v>32</v>
      </c>
      <c r="HE10" s="11">
        <v>0</v>
      </c>
      <c r="HF10" s="11">
        <v>0</v>
      </c>
      <c r="HG10" s="11">
        <v>3</v>
      </c>
      <c r="HH10" s="11">
        <v>0</v>
      </c>
      <c r="HI10" s="11">
        <v>0</v>
      </c>
      <c r="HJ10" s="11">
        <v>3</v>
      </c>
      <c r="HK10" s="11">
        <v>0</v>
      </c>
      <c r="HL10" s="11">
        <v>0</v>
      </c>
      <c r="HM10" s="11">
        <v>0</v>
      </c>
      <c r="HN10" s="11">
        <v>0</v>
      </c>
      <c r="HO10" s="11">
        <v>0</v>
      </c>
      <c r="HP10" s="11">
        <v>0</v>
      </c>
      <c r="HQ10" s="11">
        <v>0</v>
      </c>
      <c r="HR10" s="11">
        <v>0</v>
      </c>
      <c r="HS10" s="11">
        <v>0</v>
      </c>
      <c r="HT10" s="11">
        <v>0</v>
      </c>
      <c r="HU10" s="11">
        <v>0</v>
      </c>
      <c r="HV10" s="11">
        <v>0</v>
      </c>
      <c r="HW10" s="11">
        <f t="shared" si="7"/>
        <v>67</v>
      </c>
      <c r="HZ10" s="234" t="s">
        <v>13</v>
      </c>
      <c r="IA10" s="11">
        <v>125</v>
      </c>
      <c r="IB10" s="11">
        <v>111</v>
      </c>
      <c r="IC10" s="11">
        <v>413</v>
      </c>
      <c r="ID10" s="11">
        <v>1</v>
      </c>
      <c r="IE10" s="11">
        <v>1</v>
      </c>
      <c r="IF10" s="11">
        <v>12</v>
      </c>
      <c r="IG10" s="11">
        <v>2</v>
      </c>
      <c r="IH10" s="11">
        <v>0</v>
      </c>
      <c r="II10" s="11">
        <v>32</v>
      </c>
      <c r="IJ10" s="11">
        <v>0</v>
      </c>
      <c r="IK10" s="11">
        <v>0</v>
      </c>
      <c r="IL10" s="11">
        <v>0</v>
      </c>
      <c r="IM10" s="11">
        <v>1</v>
      </c>
      <c r="IN10" s="11">
        <v>0</v>
      </c>
      <c r="IO10" s="11">
        <v>0</v>
      </c>
      <c r="IP10" s="11">
        <v>0</v>
      </c>
      <c r="IQ10" s="11">
        <v>0</v>
      </c>
      <c r="IR10" s="11">
        <v>0</v>
      </c>
      <c r="IS10" s="11">
        <v>0</v>
      </c>
      <c r="IT10" s="11">
        <v>0</v>
      </c>
      <c r="IU10" s="11">
        <v>0</v>
      </c>
      <c r="IV10" s="11">
        <v>0</v>
      </c>
      <c r="IW10" s="11">
        <v>0</v>
      </c>
      <c r="IX10" s="11">
        <v>0</v>
      </c>
      <c r="IY10" s="11">
        <f t="shared" si="8"/>
        <v>698</v>
      </c>
    </row>
    <row r="11" spans="1:259" x14ac:dyDescent="0.25">
      <c r="A11" s="234" t="s">
        <v>14</v>
      </c>
      <c r="B11" s="11">
        <v>32</v>
      </c>
      <c r="C11" s="11">
        <v>9</v>
      </c>
      <c r="D11" s="11">
        <v>127</v>
      </c>
      <c r="E11" s="11">
        <v>0</v>
      </c>
      <c r="F11" s="11">
        <v>0</v>
      </c>
      <c r="G11" s="11">
        <v>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2</v>
      </c>
      <c r="U11" s="11">
        <v>0</v>
      </c>
      <c r="V11" s="11">
        <v>0</v>
      </c>
      <c r="W11" s="11">
        <v>2</v>
      </c>
      <c r="X11" s="233">
        <f t="shared" si="0"/>
        <v>173</v>
      </c>
      <c r="AA11" s="234" t="s">
        <v>14</v>
      </c>
      <c r="AB11" s="11">
        <v>79</v>
      </c>
      <c r="AC11" s="11">
        <v>6</v>
      </c>
      <c r="AD11" s="11">
        <v>297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31</v>
      </c>
      <c r="AV11" s="11">
        <v>0</v>
      </c>
      <c r="AW11" s="11">
        <v>0</v>
      </c>
      <c r="AX11" s="11">
        <v>6</v>
      </c>
      <c r="AY11" s="11">
        <v>419</v>
      </c>
      <c r="BA11" s="234" t="s">
        <v>14</v>
      </c>
      <c r="BB11" s="11">
        <v>94</v>
      </c>
      <c r="BC11" s="11">
        <v>5</v>
      </c>
      <c r="BD11" s="11">
        <v>295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45</v>
      </c>
      <c r="BU11" s="11">
        <v>0</v>
      </c>
      <c r="BV11" s="11">
        <v>3</v>
      </c>
      <c r="BW11" s="11">
        <f t="shared" si="1"/>
        <v>442</v>
      </c>
      <c r="CA11" s="234" t="s">
        <v>14</v>
      </c>
      <c r="CB11" s="11">
        <v>84</v>
      </c>
      <c r="CC11" s="11">
        <v>2</v>
      </c>
      <c r="CD11" s="11">
        <v>265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21</v>
      </c>
      <c r="CU11" s="11">
        <v>0</v>
      </c>
      <c r="CV11" s="11">
        <v>3</v>
      </c>
      <c r="CW11" s="11">
        <f t="shared" si="2"/>
        <v>375</v>
      </c>
      <c r="CY11" s="234" t="s">
        <v>14</v>
      </c>
      <c r="CZ11" s="72">
        <v>105</v>
      </c>
      <c r="DA11" s="72">
        <v>5</v>
      </c>
      <c r="DB11" s="72">
        <v>277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34</v>
      </c>
      <c r="DS11" s="72">
        <v>0</v>
      </c>
      <c r="DT11" s="72">
        <v>4</v>
      </c>
      <c r="DU11" s="72">
        <f t="shared" si="3"/>
        <v>425</v>
      </c>
      <c r="DX11" s="234" t="s">
        <v>38</v>
      </c>
      <c r="DY11" s="11">
        <v>1</v>
      </c>
      <c r="DZ11" s="11">
        <v>857</v>
      </c>
      <c r="EA11" s="11">
        <v>89</v>
      </c>
      <c r="EB11" s="11">
        <v>0</v>
      </c>
      <c r="EC11" s="11">
        <v>0</v>
      </c>
      <c r="ED11" s="11">
        <v>0</v>
      </c>
      <c r="EE11" s="11">
        <v>0</v>
      </c>
      <c r="EF11" s="11">
        <v>0</v>
      </c>
      <c r="EG11" s="11">
        <v>0</v>
      </c>
      <c r="EH11" s="11">
        <v>0</v>
      </c>
      <c r="EI11" s="11">
        <v>0</v>
      </c>
      <c r="EJ11" s="11">
        <v>0</v>
      </c>
      <c r="EK11" s="11">
        <v>0</v>
      </c>
      <c r="EL11" s="11">
        <v>0</v>
      </c>
      <c r="EM11" s="11">
        <v>0</v>
      </c>
      <c r="EN11" s="11">
        <v>0</v>
      </c>
      <c r="EO11" s="11">
        <v>0</v>
      </c>
      <c r="EP11" s="11">
        <v>0</v>
      </c>
      <c r="EQ11" s="11">
        <v>0</v>
      </c>
      <c r="ER11" s="11">
        <v>0</v>
      </c>
      <c r="ES11" s="11">
        <f t="shared" si="4"/>
        <v>947</v>
      </c>
      <c r="EY11" s="234" t="s">
        <v>15</v>
      </c>
      <c r="EZ11" s="11">
        <v>357</v>
      </c>
      <c r="FA11" s="11">
        <v>0</v>
      </c>
      <c r="FB11" s="11">
        <v>422</v>
      </c>
      <c r="FC11" s="11">
        <v>0</v>
      </c>
      <c r="FD11" s="11">
        <v>0</v>
      </c>
      <c r="FE11" s="11">
        <v>0</v>
      </c>
      <c r="FF11" s="11">
        <v>2</v>
      </c>
      <c r="FG11" s="11">
        <v>0</v>
      </c>
      <c r="FH11" s="11">
        <v>0</v>
      </c>
      <c r="FI11" s="11">
        <v>0</v>
      </c>
      <c r="FJ11" s="11">
        <v>0</v>
      </c>
      <c r="FK11" s="11">
        <v>0</v>
      </c>
      <c r="FL11" s="11">
        <v>9</v>
      </c>
      <c r="FM11" s="11">
        <v>2</v>
      </c>
      <c r="FN11" s="11">
        <v>0</v>
      </c>
      <c r="FO11" s="11">
        <v>0</v>
      </c>
      <c r="FP11" s="11">
        <v>0</v>
      </c>
      <c r="FQ11" s="11">
        <v>0</v>
      </c>
      <c r="FR11" s="11">
        <v>0</v>
      </c>
      <c r="FS11" s="11">
        <v>72</v>
      </c>
      <c r="FT11" s="11">
        <v>6</v>
      </c>
      <c r="FU11" s="11">
        <v>0</v>
      </c>
      <c r="FV11" s="11">
        <v>2</v>
      </c>
      <c r="FW11" s="11">
        <f t="shared" si="5"/>
        <v>872</v>
      </c>
      <c r="GA11" s="234" t="s">
        <v>39</v>
      </c>
      <c r="GB11" s="11">
        <v>233</v>
      </c>
      <c r="GC11" s="11">
        <v>0</v>
      </c>
      <c r="GD11" s="11">
        <v>243</v>
      </c>
      <c r="GE11" s="11">
        <v>0</v>
      </c>
      <c r="GF11" s="11">
        <v>0</v>
      </c>
      <c r="GG11" s="11">
        <v>0</v>
      </c>
      <c r="GH11" s="11">
        <v>0</v>
      </c>
      <c r="GI11" s="11">
        <v>0</v>
      </c>
      <c r="GJ11" s="11">
        <v>0</v>
      </c>
      <c r="GK11" s="11">
        <v>0</v>
      </c>
      <c r="GL11" s="11">
        <v>0</v>
      </c>
      <c r="GM11" s="11">
        <v>0</v>
      </c>
      <c r="GN11" s="11">
        <v>0</v>
      </c>
      <c r="GO11" s="11">
        <v>0</v>
      </c>
      <c r="GP11" s="11">
        <v>0</v>
      </c>
      <c r="GQ11" s="11">
        <v>0</v>
      </c>
      <c r="GR11" s="11">
        <v>0</v>
      </c>
      <c r="GS11" s="11">
        <v>0</v>
      </c>
      <c r="GT11" s="11">
        <v>0</v>
      </c>
      <c r="GU11" s="11">
        <v>306</v>
      </c>
      <c r="GV11" s="11">
        <v>0</v>
      </c>
      <c r="GW11" s="11">
        <v>67</v>
      </c>
      <c r="GX11" s="11">
        <f t="shared" si="6"/>
        <v>849</v>
      </c>
      <c r="HA11" s="234" t="s">
        <v>14</v>
      </c>
      <c r="HB11" s="11">
        <v>66</v>
      </c>
      <c r="HC11" s="11">
        <v>1</v>
      </c>
      <c r="HD11" s="11">
        <v>147</v>
      </c>
      <c r="HE11" s="11">
        <v>0</v>
      </c>
      <c r="HF11" s="11">
        <v>0</v>
      </c>
      <c r="HG11" s="11">
        <v>0</v>
      </c>
      <c r="HH11" s="11">
        <v>0</v>
      </c>
      <c r="HI11" s="11">
        <v>0</v>
      </c>
      <c r="HJ11" s="11">
        <v>0</v>
      </c>
      <c r="HK11" s="11">
        <v>0</v>
      </c>
      <c r="HL11" s="11">
        <v>0</v>
      </c>
      <c r="HM11" s="11">
        <v>0</v>
      </c>
      <c r="HN11" s="11">
        <v>0</v>
      </c>
      <c r="HO11" s="11">
        <v>0</v>
      </c>
      <c r="HP11" s="11">
        <v>0</v>
      </c>
      <c r="HQ11" s="11">
        <v>0</v>
      </c>
      <c r="HR11" s="11">
        <v>0</v>
      </c>
      <c r="HS11" s="11">
        <v>14</v>
      </c>
      <c r="HT11" s="11">
        <v>0</v>
      </c>
      <c r="HU11" s="11">
        <v>0</v>
      </c>
      <c r="HV11" s="11">
        <v>7</v>
      </c>
      <c r="HW11" s="11">
        <f t="shared" si="7"/>
        <v>235</v>
      </c>
      <c r="HZ11" s="234" t="s">
        <v>14</v>
      </c>
      <c r="IA11" s="11">
        <v>770</v>
      </c>
      <c r="IB11" s="11">
        <v>47</v>
      </c>
      <c r="IC11" s="11">
        <v>2202</v>
      </c>
      <c r="ID11" s="11">
        <v>0</v>
      </c>
      <c r="IE11" s="11">
        <v>0</v>
      </c>
      <c r="IF11" s="11">
        <v>0</v>
      </c>
      <c r="IG11" s="11">
        <v>1</v>
      </c>
      <c r="IH11" s="11">
        <v>0</v>
      </c>
      <c r="II11" s="11">
        <v>0</v>
      </c>
      <c r="IJ11" s="11">
        <v>0</v>
      </c>
      <c r="IK11" s="11">
        <v>0</v>
      </c>
      <c r="IL11" s="11">
        <v>0</v>
      </c>
      <c r="IM11" s="11">
        <v>3</v>
      </c>
      <c r="IN11" s="11">
        <v>0</v>
      </c>
      <c r="IO11" s="11">
        <v>0</v>
      </c>
      <c r="IP11" s="11">
        <v>0</v>
      </c>
      <c r="IQ11" s="11">
        <v>0</v>
      </c>
      <c r="IR11" s="11">
        <v>0</v>
      </c>
      <c r="IS11" s="11">
        <v>0</v>
      </c>
      <c r="IT11" s="11">
        <v>0</v>
      </c>
      <c r="IU11" s="11">
        <v>0</v>
      </c>
      <c r="IV11" s="11">
        <v>197</v>
      </c>
      <c r="IW11" s="11">
        <v>0</v>
      </c>
      <c r="IX11" s="11">
        <v>39</v>
      </c>
      <c r="IY11" s="11">
        <f t="shared" si="8"/>
        <v>3259</v>
      </c>
    </row>
    <row r="12" spans="1:259" x14ac:dyDescent="0.25">
      <c r="A12" s="234" t="s">
        <v>17</v>
      </c>
      <c r="B12" s="11">
        <v>4</v>
      </c>
      <c r="C12" s="11">
        <v>3</v>
      </c>
      <c r="D12" s="11">
        <v>95</v>
      </c>
      <c r="E12" s="11">
        <v>0</v>
      </c>
      <c r="F12" s="11">
        <v>0</v>
      </c>
      <c r="G12" s="11">
        <v>1</v>
      </c>
      <c r="H12" s="11">
        <v>0</v>
      </c>
      <c r="I12" s="11">
        <v>1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233">
        <f t="shared" si="0"/>
        <v>104</v>
      </c>
      <c r="AA12" s="234" t="s">
        <v>17</v>
      </c>
      <c r="AB12" s="11">
        <v>10</v>
      </c>
      <c r="AC12" s="11">
        <v>3</v>
      </c>
      <c r="AD12" s="11">
        <v>93</v>
      </c>
      <c r="AE12" s="11">
        <v>0</v>
      </c>
      <c r="AF12" s="11">
        <v>0</v>
      </c>
      <c r="AG12" s="11">
        <v>0</v>
      </c>
      <c r="AH12" s="11">
        <v>0</v>
      </c>
      <c r="AI12" s="11">
        <v>3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109</v>
      </c>
      <c r="BA12" s="234" t="s">
        <v>17</v>
      </c>
      <c r="BB12" s="11">
        <v>10</v>
      </c>
      <c r="BC12" s="11">
        <v>5</v>
      </c>
      <c r="BD12" s="11">
        <v>132</v>
      </c>
      <c r="BE12" s="11">
        <v>0</v>
      </c>
      <c r="BF12" s="11">
        <v>0</v>
      </c>
      <c r="BG12" s="11">
        <v>0</v>
      </c>
      <c r="BH12" s="11">
        <v>0</v>
      </c>
      <c r="BI12" s="11">
        <v>6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f t="shared" si="1"/>
        <v>153</v>
      </c>
      <c r="CA12" s="234" t="s">
        <v>17</v>
      </c>
      <c r="CB12" s="11">
        <v>8</v>
      </c>
      <c r="CC12" s="11">
        <v>4</v>
      </c>
      <c r="CD12" s="11">
        <v>124</v>
      </c>
      <c r="CE12" s="11">
        <v>0</v>
      </c>
      <c r="CF12" s="11">
        <v>0</v>
      </c>
      <c r="CG12" s="11">
        <v>0</v>
      </c>
      <c r="CH12" s="11">
        <v>1</v>
      </c>
      <c r="CI12" s="11">
        <v>4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0</v>
      </c>
      <c r="CQ12" s="1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f t="shared" si="2"/>
        <v>141</v>
      </c>
      <c r="CY12" s="234" t="s">
        <v>17</v>
      </c>
      <c r="CZ12" s="72">
        <v>8</v>
      </c>
      <c r="DA12" s="72">
        <v>16</v>
      </c>
      <c r="DB12" s="72">
        <v>111</v>
      </c>
      <c r="DC12" s="72">
        <v>0</v>
      </c>
      <c r="DD12" s="72">
        <v>0</v>
      </c>
      <c r="DE12" s="72">
        <v>1</v>
      </c>
      <c r="DF12" s="72">
        <v>0</v>
      </c>
      <c r="DG12" s="72">
        <v>0</v>
      </c>
      <c r="DH12" s="72">
        <v>6</v>
      </c>
      <c r="DI12" s="72">
        <v>0</v>
      </c>
      <c r="DJ12" s="72">
        <v>0</v>
      </c>
      <c r="DK12" s="72">
        <v>0</v>
      </c>
      <c r="DL12" s="72">
        <v>0</v>
      </c>
      <c r="DM12" s="72">
        <v>0</v>
      </c>
      <c r="DN12" s="72">
        <v>0</v>
      </c>
      <c r="DO12" s="72">
        <v>0</v>
      </c>
      <c r="DP12" s="72">
        <v>0</v>
      </c>
      <c r="DQ12" s="72">
        <v>0</v>
      </c>
      <c r="DR12" s="72">
        <v>0</v>
      </c>
      <c r="DS12" s="72">
        <v>0</v>
      </c>
      <c r="DT12" s="72">
        <v>0</v>
      </c>
      <c r="DU12" s="72">
        <f t="shared" si="3"/>
        <v>142</v>
      </c>
      <c r="DX12" s="234" t="s">
        <v>40</v>
      </c>
      <c r="DY12" s="11">
        <v>11</v>
      </c>
      <c r="DZ12" s="11">
        <v>12</v>
      </c>
      <c r="EA12" s="11">
        <v>769</v>
      </c>
      <c r="EB12" s="11">
        <v>0</v>
      </c>
      <c r="EC12" s="11">
        <v>0</v>
      </c>
      <c r="ED12" s="11">
        <v>0</v>
      </c>
      <c r="EE12" s="11">
        <v>0</v>
      </c>
      <c r="EF12" s="11">
        <v>0</v>
      </c>
      <c r="EG12" s="11">
        <v>0</v>
      </c>
      <c r="EH12" s="11">
        <v>0</v>
      </c>
      <c r="EI12" s="11">
        <v>0</v>
      </c>
      <c r="EJ12" s="11">
        <v>0</v>
      </c>
      <c r="EK12" s="11">
        <v>0</v>
      </c>
      <c r="EL12" s="11">
        <v>0</v>
      </c>
      <c r="EM12" s="11">
        <v>0</v>
      </c>
      <c r="EN12" s="11">
        <v>0</v>
      </c>
      <c r="EO12" s="11">
        <v>0</v>
      </c>
      <c r="EP12" s="11">
        <v>0</v>
      </c>
      <c r="EQ12" s="11">
        <v>0</v>
      </c>
      <c r="ER12" s="11">
        <v>0</v>
      </c>
      <c r="ES12" s="11">
        <f t="shared" si="4"/>
        <v>792</v>
      </c>
      <c r="EY12" s="234" t="s">
        <v>38</v>
      </c>
      <c r="EZ12" s="11">
        <v>2</v>
      </c>
      <c r="FA12" s="11">
        <v>731</v>
      </c>
      <c r="FB12" s="11">
        <v>79</v>
      </c>
      <c r="FC12" s="11">
        <v>0</v>
      </c>
      <c r="FD12" s="11">
        <v>0</v>
      </c>
      <c r="FE12" s="11">
        <v>0</v>
      </c>
      <c r="FF12" s="11">
        <v>0</v>
      </c>
      <c r="FG12" s="11">
        <v>0</v>
      </c>
      <c r="FH12" s="11">
        <v>0</v>
      </c>
      <c r="FI12" s="11">
        <v>0</v>
      </c>
      <c r="FJ12" s="11">
        <v>0</v>
      </c>
      <c r="FK12" s="11">
        <v>0</v>
      </c>
      <c r="FL12" s="11">
        <v>0</v>
      </c>
      <c r="FM12" s="11">
        <v>0</v>
      </c>
      <c r="FN12" s="11">
        <v>0</v>
      </c>
      <c r="FO12" s="11">
        <v>0</v>
      </c>
      <c r="FP12" s="11">
        <v>0</v>
      </c>
      <c r="FQ12" s="11">
        <v>0</v>
      </c>
      <c r="FR12" s="11">
        <v>0</v>
      </c>
      <c r="FS12" s="11">
        <v>0</v>
      </c>
      <c r="FT12" s="11">
        <v>0</v>
      </c>
      <c r="FU12" s="11">
        <v>0</v>
      </c>
      <c r="FV12" s="11">
        <v>0</v>
      </c>
      <c r="FW12" s="11">
        <f t="shared" si="5"/>
        <v>812</v>
      </c>
      <c r="GA12" s="234" t="s">
        <v>38</v>
      </c>
      <c r="GB12" s="11">
        <v>2</v>
      </c>
      <c r="GC12" s="11">
        <v>710</v>
      </c>
      <c r="GD12" s="11">
        <v>73</v>
      </c>
      <c r="GE12" s="11">
        <v>0</v>
      </c>
      <c r="GF12" s="11">
        <v>0</v>
      </c>
      <c r="GG12" s="11">
        <v>0</v>
      </c>
      <c r="GH12" s="11">
        <v>0</v>
      </c>
      <c r="GI12" s="11">
        <v>0</v>
      </c>
      <c r="GJ12" s="11">
        <v>0</v>
      </c>
      <c r="GK12" s="11">
        <v>0</v>
      </c>
      <c r="GL12" s="11">
        <v>0</v>
      </c>
      <c r="GM12" s="11">
        <v>0</v>
      </c>
      <c r="GN12" s="11">
        <v>0</v>
      </c>
      <c r="GO12" s="11">
        <v>0</v>
      </c>
      <c r="GP12" s="11">
        <v>0</v>
      </c>
      <c r="GQ12" s="11">
        <v>0</v>
      </c>
      <c r="GR12" s="11">
        <v>0</v>
      </c>
      <c r="GS12" s="11">
        <v>0</v>
      </c>
      <c r="GT12" s="11">
        <v>0</v>
      </c>
      <c r="GU12" s="11">
        <v>0</v>
      </c>
      <c r="GV12" s="11">
        <v>0</v>
      </c>
      <c r="GW12" s="11">
        <v>0</v>
      </c>
      <c r="GX12" s="11">
        <f t="shared" si="6"/>
        <v>785</v>
      </c>
      <c r="HA12" s="234" t="s">
        <v>17</v>
      </c>
      <c r="HB12" s="11">
        <v>15</v>
      </c>
      <c r="HC12" s="11">
        <v>9</v>
      </c>
      <c r="HD12" s="11">
        <v>136</v>
      </c>
      <c r="HE12" s="11">
        <v>0</v>
      </c>
      <c r="HF12" s="11">
        <v>0</v>
      </c>
      <c r="HG12" s="11">
        <v>0</v>
      </c>
      <c r="HH12" s="11">
        <v>0</v>
      </c>
      <c r="HI12" s="11">
        <v>0</v>
      </c>
      <c r="HJ12" s="11">
        <v>6</v>
      </c>
      <c r="HK12" s="11">
        <v>0</v>
      </c>
      <c r="HL12" s="11">
        <v>0</v>
      </c>
      <c r="HM12" s="11">
        <v>0</v>
      </c>
      <c r="HN12" s="11">
        <v>0</v>
      </c>
      <c r="HO12" s="11">
        <v>0</v>
      </c>
      <c r="HP12" s="11">
        <v>0</v>
      </c>
      <c r="HQ12" s="11">
        <v>0</v>
      </c>
      <c r="HR12" s="11">
        <v>0</v>
      </c>
      <c r="HS12" s="11">
        <v>0</v>
      </c>
      <c r="HT12" s="11">
        <v>0</v>
      </c>
      <c r="HU12" s="11">
        <v>0</v>
      </c>
      <c r="HV12" s="11">
        <v>0</v>
      </c>
      <c r="HW12" s="11">
        <f t="shared" si="7"/>
        <v>166</v>
      </c>
      <c r="HZ12" s="234" t="s">
        <v>17</v>
      </c>
      <c r="IA12" s="11">
        <v>125</v>
      </c>
      <c r="IB12" s="11">
        <v>84</v>
      </c>
      <c r="IC12" s="11">
        <v>1199</v>
      </c>
      <c r="ID12" s="11">
        <v>0</v>
      </c>
      <c r="IE12" s="11">
        <v>1</v>
      </c>
      <c r="IF12" s="11">
        <v>2</v>
      </c>
      <c r="IG12" s="11">
        <v>1</v>
      </c>
      <c r="IH12" s="11">
        <v>2</v>
      </c>
      <c r="II12" s="11">
        <v>37</v>
      </c>
      <c r="IJ12" s="11">
        <v>0</v>
      </c>
      <c r="IK12" s="11">
        <v>0</v>
      </c>
      <c r="IL12" s="11">
        <v>0</v>
      </c>
      <c r="IM12" s="11">
        <v>1</v>
      </c>
      <c r="IN12" s="11">
        <v>0</v>
      </c>
      <c r="IO12" s="11">
        <v>0</v>
      </c>
      <c r="IP12" s="11">
        <v>0</v>
      </c>
      <c r="IQ12" s="11">
        <v>0</v>
      </c>
      <c r="IR12" s="11">
        <v>0</v>
      </c>
      <c r="IS12" s="11">
        <v>0</v>
      </c>
      <c r="IT12" s="11">
        <v>0</v>
      </c>
      <c r="IU12" s="11">
        <v>0</v>
      </c>
      <c r="IV12" s="11">
        <v>0</v>
      </c>
      <c r="IW12" s="11">
        <v>0</v>
      </c>
      <c r="IX12" s="11">
        <v>0</v>
      </c>
      <c r="IY12" s="11">
        <f t="shared" si="8"/>
        <v>1452</v>
      </c>
    </row>
    <row r="13" spans="1:259" x14ac:dyDescent="0.25">
      <c r="A13" s="234" t="s">
        <v>19</v>
      </c>
      <c r="B13" s="11">
        <v>0</v>
      </c>
      <c r="C13" s="11">
        <v>13</v>
      </c>
      <c r="D13" s="11">
        <v>160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233">
        <f t="shared" si="0"/>
        <v>173</v>
      </c>
      <c r="AA13" s="234" t="s">
        <v>19</v>
      </c>
      <c r="AB13" s="11">
        <v>2</v>
      </c>
      <c r="AC13" s="11">
        <v>7</v>
      </c>
      <c r="AD13" s="11">
        <v>286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295</v>
      </c>
      <c r="BA13" s="234" t="s">
        <v>19</v>
      </c>
      <c r="BB13" s="11">
        <v>2</v>
      </c>
      <c r="BC13" s="11">
        <v>21</v>
      </c>
      <c r="BD13" s="11">
        <v>315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f t="shared" si="1"/>
        <v>338</v>
      </c>
      <c r="CA13" s="234" t="s">
        <v>19</v>
      </c>
      <c r="CB13" s="11">
        <v>1</v>
      </c>
      <c r="CC13" s="11">
        <v>13</v>
      </c>
      <c r="CD13" s="11">
        <v>352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f t="shared" si="2"/>
        <v>366</v>
      </c>
      <c r="CY13" s="234" t="s">
        <v>19</v>
      </c>
      <c r="CZ13" s="72">
        <v>0</v>
      </c>
      <c r="DA13" s="72">
        <v>11</v>
      </c>
      <c r="DB13" s="72">
        <v>366</v>
      </c>
      <c r="DC13" s="72">
        <v>0</v>
      </c>
      <c r="DD13" s="72">
        <v>0</v>
      </c>
      <c r="DE13" s="72">
        <v>0</v>
      </c>
      <c r="DF13" s="72">
        <v>1</v>
      </c>
      <c r="DG13" s="72">
        <v>0</v>
      </c>
      <c r="DH13" s="72">
        <v>0</v>
      </c>
      <c r="DI13" s="72">
        <v>0</v>
      </c>
      <c r="DJ13" s="72">
        <v>0</v>
      </c>
      <c r="DK13" s="72">
        <v>0</v>
      </c>
      <c r="DL13" s="72">
        <v>0</v>
      </c>
      <c r="DM13" s="72">
        <v>0</v>
      </c>
      <c r="DN13" s="72">
        <v>0</v>
      </c>
      <c r="DO13" s="72">
        <v>0</v>
      </c>
      <c r="DP13" s="72">
        <v>0</v>
      </c>
      <c r="DQ13" s="72">
        <v>0</v>
      </c>
      <c r="DR13" s="72">
        <v>0</v>
      </c>
      <c r="DS13" s="72">
        <v>0</v>
      </c>
      <c r="DT13" s="72">
        <v>0</v>
      </c>
      <c r="DU13" s="72">
        <f t="shared" si="3"/>
        <v>378</v>
      </c>
      <c r="DX13" s="234" t="s">
        <v>15</v>
      </c>
      <c r="DY13" s="11">
        <v>321</v>
      </c>
      <c r="DZ13" s="11">
        <v>0</v>
      </c>
      <c r="EA13" s="11">
        <v>369</v>
      </c>
      <c r="EB13" s="11">
        <v>0</v>
      </c>
      <c r="EC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  <c r="EI13" s="11">
        <v>0</v>
      </c>
      <c r="EJ13" s="11">
        <v>0</v>
      </c>
      <c r="EK13" s="11">
        <v>16</v>
      </c>
      <c r="EL13" s="11">
        <v>0</v>
      </c>
      <c r="EM13" s="11">
        <v>0</v>
      </c>
      <c r="EN13" s="11">
        <v>0</v>
      </c>
      <c r="EO13" s="11">
        <v>0</v>
      </c>
      <c r="EP13" s="11">
        <v>73</v>
      </c>
      <c r="EQ13" s="11">
        <v>3</v>
      </c>
      <c r="ER13" s="11">
        <v>6</v>
      </c>
      <c r="ES13" s="11">
        <f t="shared" si="4"/>
        <v>788</v>
      </c>
      <c r="EY13" s="234" t="s">
        <v>39</v>
      </c>
      <c r="EZ13" s="11">
        <v>158</v>
      </c>
      <c r="FA13" s="11">
        <v>0</v>
      </c>
      <c r="FB13" s="11">
        <v>146</v>
      </c>
      <c r="FC13" s="11">
        <v>0</v>
      </c>
      <c r="FD13" s="11">
        <v>0</v>
      </c>
      <c r="FE13" s="11">
        <v>0</v>
      </c>
      <c r="FF13" s="11">
        <v>0</v>
      </c>
      <c r="FG13" s="11">
        <v>0</v>
      </c>
      <c r="FH13" s="11">
        <v>0</v>
      </c>
      <c r="FI13" s="11">
        <v>0</v>
      </c>
      <c r="FJ13" s="11">
        <v>0</v>
      </c>
      <c r="FK13" s="11">
        <v>0</v>
      </c>
      <c r="FL13" s="11">
        <v>0</v>
      </c>
      <c r="FM13" s="11">
        <v>0</v>
      </c>
      <c r="FN13" s="11">
        <v>0</v>
      </c>
      <c r="FO13" s="11">
        <v>0</v>
      </c>
      <c r="FP13" s="11">
        <v>0</v>
      </c>
      <c r="FQ13" s="11">
        <v>0</v>
      </c>
      <c r="FR13" s="11">
        <v>0</v>
      </c>
      <c r="FS13" s="11">
        <v>337</v>
      </c>
      <c r="FT13" s="11">
        <v>0</v>
      </c>
      <c r="FU13" s="11">
        <v>0</v>
      </c>
      <c r="FV13" s="11">
        <v>67</v>
      </c>
      <c r="FW13" s="11">
        <f t="shared" si="5"/>
        <v>708</v>
      </c>
      <c r="GA13" s="234" t="s">
        <v>40</v>
      </c>
      <c r="GB13" s="11">
        <v>5</v>
      </c>
      <c r="GC13" s="11">
        <v>20</v>
      </c>
      <c r="GD13" s="11">
        <v>665</v>
      </c>
      <c r="GE13" s="11">
        <v>0</v>
      </c>
      <c r="GF13" s="11">
        <v>0</v>
      </c>
      <c r="GG13" s="11">
        <v>0</v>
      </c>
      <c r="GH13" s="11">
        <v>0</v>
      </c>
      <c r="GI13" s="11">
        <v>0</v>
      </c>
      <c r="GJ13" s="11">
        <v>0</v>
      </c>
      <c r="GK13" s="11">
        <v>0</v>
      </c>
      <c r="GL13" s="11">
        <v>0</v>
      </c>
      <c r="GM13" s="11">
        <v>0</v>
      </c>
      <c r="GN13" s="11">
        <v>0</v>
      </c>
      <c r="GO13" s="11">
        <v>0</v>
      </c>
      <c r="GP13" s="11">
        <v>0</v>
      </c>
      <c r="GQ13" s="11">
        <v>0</v>
      </c>
      <c r="GR13" s="11">
        <v>0</v>
      </c>
      <c r="GS13" s="11">
        <v>0</v>
      </c>
      <c r="GT13" s="11">
        <v>0</v>
      </c>
      <c r="GU13" s="11">
        <v>0</v>
      </c>
      <c r="GV13" s="11">
        <v>0</v>
      </c>
      <c r="GW13" s="11">
        <v>0</v>
      </c>
      <c r="GX13" s="11">
        <f t="shared" si="6"/>
        <v>690</v>
      </c>
      <c r="HA13" s="234" t="s">
        <v>19</v>
      </c>
      <c r="HB13" s="11">
        <v>0</v>
      </c>
      <c r="HC13" s="11">
        <v>4</v>
      </c>
      <c r="HD13" s="11">
        <v>279</v>
      </c>
      <c r="HE13" s="11">
        <v>0</v>
      </c>
      <c r="HF13" s="11">
        <v>0</v>
      </c>
      <c r="HG13" s="11">
        <v>0</v>
      </c>
      <c r="HH13" s="11">
        <v>0</v>
      </c>
      <c r="HI13" s="11">
        <v>0</v>
      </c>
      <c r="HJ13" s="11">
        <v>0</v>
      </c>
      <c r="HK13" s="11">
        <v>0</v>
      </c>
      <c r="HL13" s="11">
        <v>0</v>
      </c>
      <c r="HM13" s="11">
        <v>0</v>
      </c>
      <c r="HN13" s="11">
        <v>0</v>
      </c>
      <c r="HO13" s="11">
        <v>0</v>
      </c>
      <c r="HP13" s="11">
        <v>0</v>
      </c>
      <c r="HQ13" s="11">
        <v>0</v>
      </c>
      <c r="HR13" s="11">
        <v>0</v>
      </c>
      <c r="HS13" s="11">
        <v>0</v>
      </c>
      <c r="HT13" s="11">
        <v>0</v>
      </c>
      <c r="HU13" s="11">
        <v>0</v>
      </c>
      <c r="HV13" s="11">
        <v>0</v>
      </c>
      <c r="HW13" s="11">
        <f t="shared" si="7"/>
        <v>283</v>
      </c>
      <c r="HZ13" s="234" t="s">
        <v>19</v>
      </c>
      <c r="IA13" s="11">
        <v>11</v>
      </c>
      <c r="IB13" s="11">
        <v>91</v>
      </c>
      <c r="IC13" s="11">
        <v>3102</v>
      </c>
      <c r="ID13" s="11">
        <v>0</v>
      </c>
      <c r="IE13" s="11">
        <v>0</v>
      </c>
      <c r="IF13" s="11">
        <v>0</v>
      </c>
      <c r="IG13" s="11">
        <v>2</v>
      </c>
      <c r="IH13" s="11">
        <v>0</v>
      </c>
      <c r="II13" s="11">
        <v>0</v>
      </c>
      <c r="IJ13" s="11">
        <v>0</v>
      </c>
      <c r="IK13" s="11">
        <v>0</v>
      </c>
      <c r="IL13" s="11">
        <v>0</v>
      </c>
      <c r="IM13" s="11">
        <v>0</v>
      </c>
      <c r="IN13" s="11">
        <v>0</v>
      </c>
      <c r="IO13" s="11">
        <v>0</v>
      </c>
      <c r="IP13" s="11">
        <v>0</v>
      </c>
      <c r="IQ13" s="11">
        <v>0</v>
      </c>
      <c r="IR13" s="11">
        <v>0</v>
      </c>
      <c r="IS13" s="11">
        <v>0</v>
      </c>
      <c r="IT13" s="11">
        <v>0</v>
      </c>
      <c r="IU13" s="11">
        <v>0</v>
      </c>
      <c r="IV13" s="11">
        <v>0</v>
      </c>
      <c r="IW13" s="11">
        <v>0</v>
      </c>
      <c r="IX13" s="11">
        <v>0</v>
      </c>
      <c r="IY13" s="11">
        <f t="shared" si="8"/>
        <v>3206</v>
      </c>
    </row>
    <row r="14" spans="1:259" x14ac:dyDescent="0.25">
      <c r="A14" s="234" t="s">
        <v>21</v>
      </c>
      <c r="B14" s="11">
        <v>726</v>
      </c>
      <c r="C14" s="11">
        <v>2</v>
      </c>
      <c r="D14" s="11">
        <v>2041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233">
        <f t="shared" si="0"/>
        <v>2769</v>
      </c>
      <c r="AA14" s="234" t="s">
        <v>21</v>
      </c>
      <c r="AB14" s="11">
        <v>870</v>
      </c>
      <c r="AC14" s="11">
        <v>0</v>
      </c>
      <c r="AD14" s="11">
        <v>2796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3666</v>
      </c>
      <c r="BA14" s="234" t="s">
        <v>21</v>
      </c>
      <c r="BB14" s="11">
        <v>888</v>
      </c>
      <c r="BC14" s="11">
        <v>2</v>
      </c>
      <c r="BD14" s="11">
        <v>3279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f t="shared" si="1"/>
        <v>4169</v>
      </c>
      <c r="CA14" s="234" t="s">
        <v>21</v>
      </c>
      <c r="CB14" s="11">
        <v>1005</v>
      </c>
      <c r="CC14" s="11">
        <v>3</v>
      </c>
      <c r="CD14" s="11">
        <v>3336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f t="shared" si="2"/>
        <v>4344</v>
      </c>
      <c r="CY14" s="234" t="s">
        <v>21</v>
      </c>
      <c r="CZ14" s="72">
        <v>964</v>
      </c>
      <c r="DA14" s="72">
        <v>4</v>
      </c>
      <c r="DB14" s="72">
        <v>2904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2">
        <f t="shared" si="3"/>
        <v>3872</v>
      </c>
      <c r="DX14" s="234" t="s">
        <v>39</v>
      </c>
      <c r="DY14" s="11">
        <v>231</v>
      </c>
      <c r="DZ14" s="11">
        <v>0</v>
      </c>
      <c r="EA14" s="11">
        <v>162</v>
      </c>
      <c r="EB14" s="11">
        <v>0</v>
      </c>
      <c r="EC14" s="11">
        <v>0</v>
      </c>
      <c r="ED14" s="11">
        <v>0</v>
      </c>
      <c r="EE14" s="11">
        <v>0</v>
      </c>
      <c r="EF14" s="11">
        <v>0</v>
      </c>
      <c r="EG14" s="11">
        <v>0</v>
      </c>
      <c r="EH14" s="11">
        <v>0</v>
      </c>
      <c r="EI14" s="11">
        <v>0</v>
      </c>
      <c r="EJ14" s="11">
        <v>0</v>
      </c>
      <c r="EK14" s="11">
        <v>0</v>
      </c>
      <c r="EL14" s="11">
        <v>0</v>
      </c>
      <c r="EM14" s="11">
        <v>0</v>
      </c>
      <c r="EN14" s="11">
        <v>0</v>
      </c>
      <c r="EO14" s="11">
        <v>0</v>
      </c>
      <c r="EP14" s="11">
        <v>279</v>
      </c>
      <c r="EQ14" s="11">
        <v>1</v>
      </c>
      <c r="ER14" s="11">
        <v>104</v>
      </c>
      <c r="ES14" s="11">
        <f t="shared" si="4"/>
        <v>777</v>
      </c>
      <c r="EY14" s="234" t="s">
        <v>40</v>
      </c>
      <c r="EZ14" s="11">
        <v>7</v>
      </c>
      <c r="FA14" s="11">
        <v>16</v>
      </c>
      <c r="FB14" s="11">
        <v>563</v>
      </c>
      <c r="FC14" s="11">
        <v>0</v>
      </c>
      <c r="FD14" s="11">
        <v>0</v>
      </c>
      <c r="FE14" s="11">
        <v>0</v>
      </c>
      <c r="FF14" s="11">
        <v>0</v>
      </c>
      <c r="FG14" s="11">
        <v>0</v>
      </c>
      <c r="FH14" s="11">
        <v>0</v>
      </c>
      <c r="FI14" s="11">
        <v>0</v>
      </c>
      <c r="FJ14" s="11">
        <v>0</v>
      </c>
      <c r="FK14" s="11">
        <v>0</v>
      </c>
      <c r="FL14" s="11">
        <v>0</v>
      </c>
      <c r="FM14" s="11">
        <v>0</v>
      </c>
      <c r="FN14" s="11">
        <v>0</v>
      </c>
      <c r="FO14" s="11">
        <v>0</v>
      </c>
      <c r="FP14" s="11">
        <v>0</v>
      </c>
      <c r="FQ14" s="11">
        <v>0</v>
      </c>
      <c r="FR14" s="11">
        <v>0</v>
      </c>
      <c r="FS14" s="11">
        <v>0</v>
      </c>
      <c r="FT14" s="11">
        <v>2</v>
      </c>
      <c r="FU14" s="11">
        <v>0</v>
      </c>
      <c r="FV14" s="11">
        <v>0</v>
      </c>
      <c r="FW14" s="11">
        <f t="shared" si="5"/>
        <v>588</v>
      </c>
      <c r="GA14" s="234" t="s">
        <v>15</v>
      </c>
      <c r="GB14" s="11">
        <v>301</v>
      </c>
      <c r="GC14" s="11">
        <v>0</v>
      </c>
      <c r="GD14" s="11">
        <v>247</v>
      </c>
      <c r="GE14" s="11">
        <v>0</v>
      </c>
      <c r="GF14" s="11">
        <v>0</v>
      </c>
      <c r="GG14" s="11">
        <v>0</v>
      </c>
      <c r="GH14" s="11">
        <v>0</v>
      </c>
      <c r="GI14" s="11">
        <v>0</v>
      </c>
      <c r="GJ14" s="11">
        <v>0</v>
      </c>
      <c r="GK14" s="11">
        <v>0</v>
      </c>
      <c r="GL14" s="11">
        <v>0</v>
      </c>
      <c r="GM14" s="11">
        <v>0</v>
      </c>
      <c r="GN14" s="11">
        <v>34</v>
      </c>
      <c r="GO14" s="11">
        <v>0</v>
      </c>
      <c r="GP14" s="11">
        <v>0</v>
      </c>
      <c r="GQ14" s="11">
        <v>0</v>
      </c>
      <c r="GR14" s="11">
        <v>0</v>
      </c>
      <c r="GS14" s="11">
        <v>0</v>
      </c>
      <c r="GT14" s="11">
        <v>0</v>
      </c>
      <c r="GU14" s="11">
        <v>61</v>
      </c>
      <c r="GV14" s="11">
        <v>1</v>
      </c>
      <c r="GW14" s="11">
        <v>6</v>
      </c>
      <c r="GX14" s="11">
        <f t="shared" si="6"/>
        <v>650</v>
      </c>
      <c r="HA14" s="234" t="s">
        <v>21</v>
      </c>
      <c r="HB14" s="11">
        <v>894</v>
      </c>
      <c r="HC14" s="11">
        <v>1</v>
      </c>
      <c r="HD14" s="11">
        <v>2531</v>
      </c>
      <c r="HE14" s="11">
        <v>0</v>
      </c>
      <c r="HF14" s="11">
        <v>0</v>
      </c>
      <c r="HG14" s="11">
        <v>0</v>
      </c>
      <c r="HH14" s="11">
        <v>6</v>
      </c>
      <c r="HI14" s="11">
        <v>0</v>
      </c>
      <c r="HJ14" s="11">
        <v>0</v>
      </c>
      <c r="HK14" s="11">
        <v>0</v>
      </c>
      <c r="HL14" s="11">
        <v>0</v>
      </c>
      <c r="HM14" s="11">
        <v>0</v>
      </c>
      <c r="HN14" s="11">
        <v>0</v>
      </c>
      <c r="HO14" s="11">
        <v>0</v>
      </c>
      <c r="HP14" s="11">
        <v>0</v>
      </c>
      <c r="HQ14" s="11">
        <v>0</v>
      </c>
      <c r="HR14" s="11">
        <v>0</v>
      </c>
      <c r="HS14" s="11">
        <v>0</v>
      </c>
      <c r="HT14" s="11">
        <v>0</v>
      </c>
      <c r="HU14" s="11">
        <v>0</v>
      </c>
      <c r="HV14" s="11">
        <v>0</v>
      </c>
      <c r="HW14" s="11">
        <f t="shared" si="7"/>
        <v>3432</v>
      </c>
      <c r="HZ14" s="234" t="s">
        <v>21</v>
      </c>
      <c r="IA14" s="11">
        <v>9786</v>
      </c>
      <c r="IB14" s="11">
        <v>27</v>
      </c>
      <c r="IC14" s="11">
        <v>28860</v>
      </c>
      <c r="ID14" s="11">
        <v>0</v>
      </c>
      <c r="IE14" s="11">
        <v>0</v>
      </c>
      <c r="IF14" s="11">
        <v>0</v>
      </c>
      <c r="IG14" s="11">
        <v>14</v>
      </c>
      <c r="IH14" s="11">
        <v>0</v>
      </c>
      <c r="II14" s="11">
        <v>2</v>
      </c>
      <c r="IJ14" s="11">
        <v>0</v>
      </c>
      <c r="IK14" s="11">
        <v>0</v>
      </c>
      <c r="IL14" s="11">
        <v>0</v>
      </c>
      <c r="IM14" s="11">
        <v>0</v>
      </c>
      <c r="IN14" s="11">
        <v>0</v>
      </c>
      <c r="IO14" s="11">
        <v>0</v>
      </c>
      <c r="IP14" s="11">
        <v>0</v>
      </c>
      <c r="IQ14" s="11">
        <v>0</v>
      </c>
      <c r="IR14" s="11">
        <v>0</v>
      </c>
      <c r="IS14" s="11">
        <v>0</v>
      </c>
      <c r="IT14" s="11">
        <v>0</v>
      </c>
      <c r="IU14" s="11">
        <v>0</v>
      </c>
      <c r="IV14" s="11">
        <v>0</v>
      </c>
      <c r="IW14" s="11">
        <v>0</v>
      </c>
      <c r="IX14" s="11">
        <v>0</v>
      </c>
      <c r="IY14" s="11">
        <f t="shared" si="8"/>
        <v>38689</v>
      </c>
    </row>
    <row r="15" spans="1:259" x14ac:dyDescent="0.25">
      <c r="A15" s="234" t="s">
        <v>23</v>
      </c>
      <c r="B15" s="11">
        <v>103</v>
      </c>
      <c r="C15" s="11">
        <v>109</v>
      </c>
      <c r="D15" s="11">
        <v>286</v>
      </c>
      <c r="E15" s="11">
        <v>0</v>
      </c>
      <c r="F15" s="11">
        <v>0</v>
      </c>
      <c r="G15" s="11">
        <v>1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233">
        <f t="shared" si="0"/>
        <v>499</v>
      </c>
      <c r="AA15" s="234" t="s">
        <v>23</v>
      </c>
      <c r="AB15" s="11">
        <v>111</v>
      </c>
      <c r="AC15" s="11">
        <v>31</v>
      </c>
      <c r="AD15" s="11">
        <v>342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484</v>
      </c>
      <c r="BA15" s="234" t="s">
        <v>23</v>
      </c>
      <c r="BB15" s="11">
        <v>113</v>
      </c>
      <c r="BC15" s="11">
        <v>117</v>
      </c>
      <c r="BD15" s="11">
        <v>328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f t="shared" si="1"/>
        <v>558</v>
      </c>
      <c r="CA15" s="234" t="s">
        <v>23</v>
      </c>
      <c r="CB15" s="11">
        <v>107</v>
      </c>
      <c r="CC15" s="11">
        <v>78</v>
      </c>
      <c r="CD15" s="11">
        <v>300</v>
      </c>
      <c r="CE15" s="11">
        <v>0</v>
      </c>
      <c r="CF15" s="11">
        <v>0</v>
      </c>
      <c r="CG15" s="11">
        <v>0</v>
      </c>
      <c r="CH15" s="11">
        <v>1</v>
      </c>
      <c r="CI15" s="11">
        <v>0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f t="shared" si="2"/>
        <v>486</v>
      </c>
      <c r="CY15" s="234" t="s">
        <v>23</v>
      </c>
      <c r="CZ15" s="72">
        <v>119</v>
      </c>
      <c r="DA15" s="72">
        <v>89</v>
      </c>
      <c r="DB15" s="72">
        <v>320</v>
      </c>
      <c r="DC15" s="72">
        <v>0</v>
      </c>
      <c r="DD15" s="72">
        <v>0</v>
      </c>
      <c r="DE15" s="72">
        <v>0</v>
      </c>
      <c r="DF15" s="72">
        <v>1</v>
      </c>
      <c r="DG15" s="72">
        <v>0</v>
      </c>
      <c r="DH15" s="72">
        <v>0</v>
      </c>
      <c r="DI15" s="72">
        <v>0</v>
      </c>
      <c r="DJ15" s="72">
        <v>0</v>
      </c>
      <c r="DK15" s="72">
        <v>0</v>
      </c>
      <c r="DL15" s="72">
        <v>0</v>
      </c>
      <c r="DM15" s="72">
        <v>0</v>
      </c>
      <c r="DN15" s="72">
        <v>0</v>
      </c>
      <c r="DO15" s="72">
        <v>0</v>
      </c>
      <c r="DP15" s="72">
        <v>0</v>
      </c>
      <c r="DQ15" s="72">
        <v>0</v>
      </c>
      <c r="DR15" s="72">
        <v>0</v>
      </c>
      <c r="DS15" s="72">
        <v>0</v>
      </c>
      <c r="DT15" s="72">
        <v>0</v>
      </c>
      <c r="DU15" s="72">
        <f t="shared" si="3"/>
        <v>529</v>
      </c>
      <c r="DX15" s="234" t="s">
        <v>16</v>
      </c>
      <c r="DY15" s="11">
        <v>0</v>
      </c>
      <c r="DZ15" s="11">
        <v>0</v>
      </c>
      <c r="EA15" s="11">
        <v>0</v>
      </c>
      <c r="EB15" s="11">
        <v>0</v>
      </c>
      <c r="EC15" s="11">
        <v>0</v>
      </c>
      <c r="ED15" s="11">
        <v>0</v>
      </c>
      <c r="EE15" s="11">
        <v>3</v>
      </c>
      <c r="EF15" s="11">
        <v>0</v>
      </c>
      <c r="EG15" s="11">
        <v>0</v>
      </c>
      <c r="EH15" s="11">
        <v>0</v>
      </c>
      <c r="EI15" s="11">
        <v>0</v>
      </c>
      <c r="EJ15" s="11">
        <v>523</v>
      </c>
      <c r="EK15" s="11">
        <v>6</v>
      </c>
      <c r="EL15" s="11">
        <v>0</v>
      </c>
      <c r="EM15" s="11">
        <v>0</v>
      </c>
      <c r="EN15" s="11">
        <v>0</v>
      </c>
      <c r="EO15" s="11">
        <v>0</v>
      </c>
      <c r="EP15" s="11">
        <v>0</v>
      </c>
      <c r="EQ15" s="11">
        <v>2</v>
      </c>
      <c r="ER15" s="11">
        <v>0</v>
      </c>
      <c r="ES15" s="11">
        <f t="shared" si="4"/>
        <v>534</v>
      </c>
      <c r="EY15" s="234" t="s">
        <v>35</v>
      </c>
      <c r="EZ15" s="11">
        <v>143</v>
      </c>
      <c r="FA15" s="11">
        <v>35</v>
      </c>
      <c r="FB15" s="11">
        <v>261</v>
      </c>
      <c r="FC15" s="11">
        <v>0</v>
      </c>
      <c r="FD15" s="11">
        <v>0</v>
      </c>
      <c r="FE15" s="11">
        <v>0</v>
      </c>
      <c r="FF15" s="11">
        <v>0</v>
      </c>
      <c r="FG15" s="11">
        <v>0</v>
      </c>
      <c r="FH15" s="11">
        <v>0</v>
      </c>
      <c r="FI15" s="11">
        <v>0</v>
      </c>
      <c r="FJ15" s="11">
        <v>0</v>
      </c>
      <c r="FK15" s="11">
        <v>0</v>
      </c>
      <c r="FL15" s="11">
        <v>0</v>
      </c>
      <c r="FM15" s="11">
        <v>0</v>
      </c>
      <c r="FN15" s="11">
        <v>0</v>
      </c>
      <c r="FO15" s="11">
        <v>0</v>
      </c>
      <c r="FP15" s="11">
        <v>0</v>
      </c>
      <c r="FQ15" s="11">
        <v>0</v>
      </c>
      <c r="FR15" s="11">
        <v>0</v>
      </c>
      <c r="FS15" s="11">
        <v>0</v>
      </c>
      <c r="FT15" s="11">
        <v>0</v>
      </c>
      <c r="FU15" s="11">
        <v>0</v>
      </c>
      <c r="FV15" s="11">
        <v>0</v>
      </c>
      <c r="FW15" s="11">
        <f t="shared" si="5"/>
        <v>439</v>
      </c>
      <c r="GA15" s="234" t="s">
        <v>35</v>
      </c>
      <c r="GB15" s="11">
        <v>170</v>
      </c>
      <c r="GC15" s="11">
        <v>51</v>
      </c>
      <c r="GD15" s="11">
        <v>270</v>
      </c>
      <c r="GE15" s="11">
        <v>0</v>
      </c>
      <c r="GF15" s="11">
        <v>0</v>
      </c>
      <c r="GG15" s="11">
        <v>0</v>
      </c>
      <c r="GH15" s="11">
        <v>0</v>
      </c>
      <c r="GI15" s="11">
        <v>0</v>
      </c>
      <c r="GJ15" s="11">
        <v>0</v>
      </c>
      <c r="GK15" s="11">
        <v>0</v>
      </c>
      <c r="GL15" s="11">
        <v>0</v>
      </c>
      <c r="GM15" s="11">
        <v>0</v>
      </c>
      <c r="GN15" s="11">
        <v>0</v>
      </c>
      <c r="GO15" s="11">
        <v>0</v>
      </c>
      <c r="GP15" s="11">
        <v>0</v>
      </c>
      <c r="GQ15" s="11">
        <v>0</v>
      </c>
      <c r="GR15" s="11">
        <v>0</v>
      </c>
      <c r="GS15" s="11">
        <v>0</v>
      </c>
      <c r="GT15" s="11">
        <v>0</v>
      </c>
      <c r="GU15" s="11">
        <v>0</v>
      </c>
      <c r="GV15" s="11">
        <v>0</v>
      </c>
      <c r="GW15" s="11">
        <v>0</v>
      </c>
      <c r="GX15" s="11">
        <f t="shared" si="6"/>
        <v>491</v>
      </c>
      <c r="HA15" s="234" t="s">
        <v>23</v>
      </c>
      <c r="HB15" s="11">
        <v>141</v>
      </c>
      <c r="HC15" s="11">
        <v>81</v>
      </c>
      <c r="HD15" s="11">
        <v>253</v>
      </c>
      <c r="HE15" s="11">
        <v>0</v>
      </c>
      <c r="HF15" s="11">
        <v>0</v>
      </c>
      <c r="HG15" s="11">
        <v>1</v>
      </c>
      <c r="HH15" s="11">
        <v>1</v>
      </c>
      <c r="HI15" s="11">
        <v>0</v>
      </c>
      <c r="HJ15" s="11">
        <v>0</v>
      </c>
      <c r="HK15" s="11">
        <v>0</v>
      </c>
      <c r="HL15" s="11">
        <v>0</v>
      </c>
      <c r="HM15" s="11">
        <v>0</v>
      </c>
      <c r="HN15" s="11">
        <v>0</v>
      </c>
      <c r="HO15" s="11">
        <v>0</v>
      </c>
      <c r="HP15" s="11">
        <v>0</v>
      </c>
      <c r="HQ15" s="11">
        <v>0</v>
      </c>
      <c r="HR15" s="11">
        <v>0</v>
      </c>
      <c r="HS15" s="11">
        <v>0</v>
      </c>
      <c r="HT15" s="11">
        <v>0</v>
      </c>
      <c r="HU15" s="11">
        <v>0</v>
      </c>
      <c r="HV15" s="11">
        <v>0</v>
      </c>
      <c r="HW15" s="11">
        <f t="shared" si="7"/>
        <v>477</v>
      </c>
      <c r="HZ15" s="234" t="s">
        <v>23</v>
      </c>
      <c r="IA15" s="11">
        <v>1305</v>
      </c>
      <c r="IB15" s="11">
        <v>770</v>
      </c>
      <c r="IC15" s="11">
        <v>2915</v>
      </c>
      <c r="ID15" s="11">
        <v>0</v>
      </c>
      <c r="IE15" s="11">
        <v>0</v>
      </c>
      <c r="IF15" s="11">
        <v>5</v>
      </c>
      <c r="IG15" s="11">
        <v>5</v>
      </c>
      <c r="IH15" s="11">
        <v>1</v>
      </c>
      <c r="II15" s="11">
        <v>7</v>
      </c>
      <c r="IJ15" s="11">
        <v>0</v>
      </c>
      <c r="IK15" s="11">
        <v>0</v>
      </c>
      <c r="IL15" s="11">
        <v>0</v>
      </c>
      <c r="IM15" s="11">
        <v>0</v>
      </c>
      <c r="IN15" s="11">
        <v>0</v>
      </c>
      <c r="IO15" s="11">
        <v>0</v>
      </c>
      <c r="IP15" s="11">
        <v>0</v>
      </c>
      <c r="IQ15" s="11">
        <v>0</v>
      </c>
      <c r="IR15" s="11">
        <v>0</v>
      </c>
      <c r="IS15" s="11">
        <v>0</v>
      </c>
      <c r="IT15" s="11">
        <v>0</v>
      </c>
      <c r="IU15" s="11">
        <v>0</v>
      </c>
      <c r="IV15" s="11">
        <v>0</v>
      </c>
      <c r="IW15" s="11">
        <v>0</v>
      </c>
      <c r="IX15" s="11">
        <v>0</v>
      </c>
      <c r="IY15" s="11">
        <f t="shared" si="8"/>
        <v>5008</v>
      </c>
    </row>
    <row r="16" spans="1:259" x14ac:dyDescent="0.25">
      <c r="A16" s="234" t="s">
        <v>24</v>
      </c>
      <c r="B16" s="11">
        <v>14</v>
      </c>
      <c r="C16" s="11">
        <v>7</v>
      </c>
      <c r="D16" s="11">
        <v>102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233">
        <f t="shared" si="0"/>
        <v>123</v>
      </c>
      <c r="AA16" s="234" t="s">
        <v>24</v>
      </c>
      <c r="AB16" s="11">
        <v>13</v>
      </c>
      <c r="AC16" s="11">
        <v>7</v>
      </c>
      <c r="AD16" s="11">
        <v>114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134</v>
      </c>
      <c r="BA16" s="234" t="s">
        <v>24</v>
      </c>
      <c r="BB16" s="11">
        <v>16</v>
      </c>
      <c r="BC16" s="11">
        <v>12</v>
      </c>
      <c r="BD16" s="11">
        <v>92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f t="shared" si="1"/>
        <v>120</v>
      </c>
      <c r="CA16" s="234" t="s">
        <v>24</v>
      </c>
      <c r="CB16" s="11">
        <v>14</v>
      </c>
      <c r="CC16" s="11">
        <v>10</v>
      </c>
      <c r="CD16" s="11">
        <v>101</v>
      </c>
      <c r="CE16" s="11">
        <v>0</v>
      </c>
      <c r="CF16" s="11">
        <v>0</v>
      </c>
      <c r="CG16" s="11">
        <v>0</v>
      </c>
      <c r="CH16" s="11">
        <v>0</v>
      </c>
      <c r="CI16" s="11">
        <v>0</v>
      </c>
      <c r="CJ16" s="11">
        <v>0</v>
      </c>
      <c r="CK16" s="11">
        <v>0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f t="shared" si="2"/>
        <v>125</v>
      </c>
      <c r="CY16" s="234" t="s">
        <v>24</v>
      </c>
      <c r="CZ16" s="72">
        <v>16</v>
      </c>
      <c r="DA16" s="72">
        <v>10</v>
      </c>
      <c r="DB16" s="72">
        <v>91</v>
      </c>
      <c r="DC16" s="72">
        <v>0</v>
      </c>
      <c r="DD16" s="72">
        <v>0</v>
      </c>
      <c r="DE16" s="72">
        <v>0</v>
      </c>
      <c r="DF16" s="72">
        <v>0</v>
      </c>
      <c r="DG16" s="72">
        <v>0</v>
      </c>
      <c r="DH16" s="72">
        <v>0</v>
      </c>
      <c r="DI16" s="72">
        <v>0</v>
      </c>
      <c r="DJ16" s="72">
        <v>0</v>
      </c>
      <c r="DK16" s="72">
        <v>0</v>
      </c>
      <c r="DL16" s="72">
        <v>0</v>
      </c>
      <c r="DM16" s="72">
        <v>0</v>
      </c>
      <c r="DN16" s="72">
        <v>0</v>
      </c>
      <c r="DO16" s="72">
        <v>0</v>
      </c>
      <c r="DP16" s="72">
        <v>0</v>
      </c>
      <c r="DQ16" s="72">
        <v>0</v>
      </c>
      <c r="DR16" s="72">
        <v>0</v>
      </c>
      <c r="DS16" s="72">
        <v>0</v>
      </c>
      <c r="DT16" s="72">
        <v>0</v>
      </c>
      <c r="DU16" s="72">
        <f t="shared" si="3"/>
        <v>117</v>
      </c>
      <c r="DX16" s="234" t="s">
        <v>23</v>
      </c>
      <c r="DY16" s="11">
        <v>161</v>
      </c>
      <c r="DZ16" s="11">
        <v>80</v>
      </c>
      <c r="EA16" s="11">
        <v>277</v>
      </c>
      <c r="EB16" s="11">
        <v>0</v>
      </c>
      <c r="EC16" s="11">
        <v>0</v>
      </c>
      <c r="ED16" s="11">
        <v>0</v>
      </c>
      <c r="EE16" s="11">
        <v>0</v>
      </c>
      <c r="EF16" s="11">
        <v>0</v>
      </c>
      <c r="EG16" s="11">
        <v>5</v>
      </c>
      <c r="EH16" s="11">
        <v>0</v>
      </c>
      <c r="EI16" s="11">
        <v>0</v>
      </c>
      <c r="EJ16" s="11">
        <v>0</v>
      </c>
      <c r="EK16" s="11">
        <v>0</v>
      </c>
      <c r="EL16" s="11">
        <v>0</v>
      </c>
      <c r="EM16" s="11">
        <v>0</v>
      </c>
      <c r="EN16" s="11">
        <v>0</v>
      </c>
      <c r="EO16" s="11">
        <v>0</v>
      </c>
      <c r="EP16" s="11">
        <v>0</v>
      </c>
      <c r="EQ16" s="11">
        <v>0</v>
      </c>
      <c r="ER16" s="11">
        <v>0</v>
      </c>
      <c r="ES16" s="11">
        <f t="shared" si="4"/>
        <v>523</v>
      </c>
      <c r="EY16" s="234" t="s">
        <v>23</v>
      </c>
      <c r="EZ16" s="11">
        <v>129</v>
      </c>
      <c r="FA16" s="11">
        <v>37</v>
      </c>
      <c r="FB16" s="11">
        <v>235</v>
      </c>
      <c r="FC16" s="11">
        <v>0</v>
      </c>
      <c r="FD16" s="11">
        <v>0</v>
      </c>
      <c r="FE16" s="11">
        <v>0</v>
      </c>
      <c r="FF16" s="11">
        <v>2</v>
      </c>
      <c r="FG16" s="11">
        <v>0</v>
      </c>
      <c r="FH16" s="11">
        <v>1</v>
      </c>
      <c r="FI16" s="11">
        <v>0</v>
      </c>
      <c r="FJ16" s="11">
        <v>0</v>
      </c>
      <c r="FK16" s="11">
        <v>0</v>
      </c>
      <c r="FL16" s="11">
        <v>0</v>
      </c>
      <c r="FM16" s="11">
        <v>0</v>
      </c>
      <c r="FN16" s="11">
        <v>0</v>
      </c>
      <c r="FO16" s="11">
        <v>0</v>
      </c>
      <c r="FP16" s="11">
        <v>0</v>
      </c>
      <c r="FQ16" s="11">
        <v>0</v>
      </c>
      <c r="FR16" s="11">
        <v>0</v>
      </c>
      <c r="FS16" s="11">
        <v>0</v>
      </c>
      <c r="FT16" s="11">
        <v>0</v>
      </c>
      <c r="FU16" s="11">
        <v>0</v>
      </c>
      <c r="FV16" s="11">
        <v>0</v>
      </c>
      <c r="FW16" s="11">
        <f t="shared" si="5"/>
        <v>404</v>
      </c>
      <c r="GA16" s="234" t="s">
        <v>16</v>
      </c>
      <c r="GB16" s="11">
        <v>0</v>
      </c>
      <c r="GC16" s="11">
        <v>0</v>
      </c>
      <c r="GD16" s="11">
        <v>0</v>
      </c>
      <c r="GE16" s="11">
        <v>0</v>
      </c>
      <c r="GF16" s="11">
        <v>0</v>
      </c>
      <c r="GG16" s="11">
        <v>0</v>
      </c>
      <c r="GH16" s="11">
        <v>3</v>
      </c>
      <c r="GI16" s="11">
        <v>0</v>
      </c>
      <c r="GJ16" s="11">
        <v>0</v>
      </c>
      <c r="GK16" s="11">
        <v>1</v>
      </c>
      <c r="GL16" s="11">
        <v>0</v>
      </c>
      <c r="GM16" s="11">
        <v>465</v>
      </c>
      <c r="GN16" s="11">
        <v>13</v>
      </c>
      <c r="GO16" s="11">
        <v>0</v>
      </c>
      <c r="GP16" s="11">
        <v>0</v>
      </c>
      <c r="GQ16" s="11">
        <v>0</v>
      </c>
      <c r="GR16" s="11">
        <v>2</v>
      </c>
      <c r="GS16" s="11">
        <v>0</v>
      </c>
      <c r="GT16" s="11">
        <v>0</v>
      </c>
      <c r="GU16" s="11">
        <v>0</v>
      </c>
      <c r="GV16" s="11">
        <v>0</v>
      </c>
      <c r="GW16" s="11">
        <v>0</v>
      </c>
      <c r="GX16" s="11">
        <f t="shared" si="6"/>
        <v>484</v>
      </c>
      <c r="HA16" s="234" t="s">
        <v>24</v>
      </c>
      <c r="HB16" s="11">
        <v>11</v>
      </c>
      <c r="HC16" s="11">
        <v>13</v>
      </c>
      <c r="HD16" s="11">
        <v>78</v>
      </c>
      <c r="HE16" s="11">
        <v>0</v>
      </c>
      <c r="HF16" s="11">
        <v>0</v>
      </c>
      <c r="HG16" s="11">
        <v>0</v>
      </c>
      <c r="HH16" s="11">
        <v>0</v>
      </c>
      <c r="HI16" s="11">
        <v>0</v>
      </c>
      <c r="HJ16" s="11">
        <v>0</v>
      </c>
      <c r="HK16" s="11">
        <v>0</v>
      </c>
      <c r="HL16" s="11">
        <v>0</v>
      </c>
      <c r="HM16" s="11">
        <v>0</v>
      </c>
      <c r="HN16" s="11">
        <v>0</v>
      </c>
      <c r="HO16" s="11">
        <v>0</v>
      </c>
      <c r="HP16" s="11">
        <v>0</v>
      </c>
      <c r="HQ16" s="11">
        <v>0</v>
      </c>
      <c r="HR16" s="11">
        <v>0</v>
      </c>
      <c r="HS16" s="11">
        <v>0</v>
      </c>
      <c r="HT16" s="11">
        <v>0</v>
      </c>
      <c r="HU16" s="11">
        <v>0</v>
      </c>
      <c r="HV16" s="11">
        <v>0</v>
      </c>
      <c r="HW16" s="11">
        <f t="shared" si="7"/>
        <v>102</v>
      </c>
      <c r="HZ16" s="234" t="s">
        <v>24</v>
      </c>
      <c r="IA16" s="11">
        <v>168</v>
      </c>
      <c r="IB16" s="11">
        <v>105</v>
      </c>
      <c r="IC16" s="11">
        <v>953</v>
      </c>
      <c r="ID16" s="11">
        <v>0</v>
      </c>
      <c r="IE16" s="11">
        <v>0</v>
      </c>
      <c r="IF16" s="11">
        <v>0</v>
      </c>
      <c r="IG16" s="11">
        <v>0</v>
      </c>
      <c r="IH16" s="11">
        <v>0</v>
      </c>
      <c r="II16" s="11">
        <v>8</v>
      </c>
      <c r="IJ16" s="11">
        <v>0</v>
      </c>
      <c r="IK16" s="11">
        <v>0</v>
      </c>
      <c r="IL16" s="11">
        <v>0</v>
      </c>
      <c r="IM16" s="11">
        <v>0</v>
      </c>
      <c r="IN16" s="11">
        <v>0</v>
      </c>
      <c r="IO16" s="11">
        <v>0</v>
      </c>
      <c r="IP16" s="11">
        <v>0</v>
      </c>
      <c r="IQ16" s="11">
        <v>0</v>
      </c>
      <c r="IR16" s="11">
        <v>0</v>
      </c>
      <c r="IS16" s="11">
        <v>0</v>
      </c>
      <c r="IT16" s="11">
        <v>0</v>
      </c>
      <c r="IU16" s="11">
        <v>0</v>
      </c>
      <c r="IV16" s="11">
        <v>2</v>
      </c>
      <c r="IW16" s="11">
        <v>0</v>
      </c>
      <c r="IX16" s="11">
        <v>0</v>
      </c>
      <c r="IY16" s="11">
        <f t="shared" si="8"/>
        <v>1236</v>
      </c>
    </row>
    <row r="17" spans="1:259" x14ac:dyDescent="0.25">
      <c r="A17" s="234" t="s">
        <v>26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233">
        <f t="shared" si="0"/>
        <v>1</v>
      </c>
      <c r="AA17" s="234" t="s">
        <v>27</v>
      </c>
      <c r="AB17" s="11">
        <v>12</v>
      </c>
      <c r="AC17" s="11">
        <v>0</v>
      </c>
      <c r="AD17" s="11">
        <v>30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42</v>
      </c>
      <c r="BA17" s="234" t="s">
        <v>27</v>
      </c>
      <c r="BB17" s="11">
        <v>15</v>
      </c>
      <c r="BC17" s="11">
        <v>0</v>
      </c>
      <c r="BD17" s="11">
        <v>49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f t="shared" si="1"/>
        <v>64</v>
      </c>
      <c r="CA17" s="234" t="s">
        <v>27</v>
      </c>
      <c r="CB17" s="11">
        <v>14</v>
      </c>
      <c r="CC17" s="11">
        <v>0</v>
      </c>
      <c r="CD17" s="11">
        <v>36</v>
      </c>
      <c r="CE17" s="11">
        <v>0</v>
      </c>
      <c r="CF17" s="11">
        <v>0</v>
      </c>
      <c r="CG17" s="11">
        <v>0</v>
      </c>
      <c r="CH17" s="11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0</v>
      </c>
      <c r="CR17" s="11">
        <v>0</v>
      </c>
      <c r="CS17" s="11">
        <v>0</v>
      </c>
      <c r="CT17" s="11">
        <v>1</v>
      </c>
      <c r="CU17" s="11">
        <v>0</v>
      </c>
      <c r="CV17" s="11">
        <v>0</v>
      </c>
      <c r="CW17" s="11">
        <f t="shared" si="2"/>
        <v>51</v>
      </c>
      <c r="CY17" s="234" t="s">
        <v>26</v>
      </c>
      <c r="CZ17" s="72">
        <v>0</v>
      </c>
      <c r="DA17" s="72">
        <v>0</v>
      </c>
      <c r="DB17" s="72">
        <v>0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0</v>
      </c>
      <c r="DL17" s="72">
        <v>1</v>
      </c>
      <c r="DM17" s="72">
        <v>0</v>
      </c>
      <c r="DN17" s="72">
        <v>0</v>
      </c>
      <c r="DO17" s="72">
        <v>0</v>
      </c>
      <c r="DP17" s="72">
        <v>0</v>
      </c>
      <c r="DQ17" s="72">
        <v>0</v>
      </c>
      <c r="DR17" s="72">
        <v>0</v>
      </c>
      <c r="DS17" s="72">
        <v>0</v>
      </c>
      <c r="DT17" s="72">
        <v>0</v>
      </c>
      <c r="DU17" s="72">
        <f t="shared" si="3"/>
        <v>1</v>
      </c>
      <c r="DX17" s="234" t="s">
        <v>35</v>
      </c>
      <c r="DY17" s="11">
        <v>136</v>
      </c>
      <c r="DZ17" s="11">
        <v>56</v>
      </c>
      <c r="EA17" s="11">
        <v>305</v>
      </c>
      <c r="EB17" s="11">
        <v>0</v>
      </c>
      <c r="EC17" s="11">
        <v>0</v>
      </c>
      <c r="ED17" s="11">
        <v>0</v>
      </c>
      <c r="EE17" s="11">
        <v>0</v>
      </c>
      <c r="EF17" s="11">
        <v>0</v>
      </c>
      <c r="EG17" s="11">
        <v>0</v>
      </c>
      <c r="EH17" s="11">
        <v>0</v>
      </c>
      <c r="EI17" s="11">
        <v>0</v>
      </c>
      <c r="EJ17" s="11">
        <v>0</v>
      </c>
      <c r="EK17" s="11">
        <v>0</v>
      </c>
      <c r="EL17" s="11">
        <v>0</v>
      </c>
      <c r="EM17" s="11">
        <v>0</v>
      </c>
      <c r="EN17" s="11">
        <v>0</v>
      </c>
      <c r="EO17" s="11">
        <v>0</v>
      </c>
      <c r="EP17" s="11">
        <v>0</v>
      </c>
      <c r="EQ17" s="11">
        <v>0</v>
      </c>
      <c r="ER17" s="11">
        <v>0</v>
      </c>
      <c r="ES17" s="11">
        <f t="shared" si="4"/>
        <v>497</v>
      </c>
      <c r="EY17" s="234" t="s">
        <v>134</v>
      </c>
      <c r="EZ17" s="11">
        <v>0</v>
      </c>
      <c r="FA17" s="11">
        <v>0</v>
      </c>
      <c r="FB17" s="11">
        <v>0</v>
      </c>
      <c r="FC17" s="11">
        <v>0</v>
      </c>
      <c r="FD17" s="11">
        <v>0</v>
      </c>
      <c r="FE17" s="11">
        <v>0</v>
      </c>
      <c r="FF17" s="11">
        <v>0</v>
      </c>
      <c r="FG17" s="11">
        <v>0</v>
      </c>
      <c r="FH17" s="11">
        <v>0</v>
      </c>
      <c r="FI17" s="11">
        <v>21</v>
      </c>
      <c r="FJ17" s="11">
        <v>16</v>
      </c>
      <c r="FK17" s="11">
        <v>4</v>
      </c>
      <c r="FL17" s="11">
        <v>332</v>
      </c>
      <c r="FM17" s="11">
        <v>11</v>
      </c>
      <c r="FN17" s="11">
        <v>0</v>
      </c>
      <c r="FO17" s="11">
        <v>0</v>
      </c>
      <c r="FP17" s="11">
        <v>0</v>
      </c>
      <c r="FQ17" s="11">
        <v>0</v>
      </c>
      <c r="FR17" s="11">
        <v>0</v>
      </c>
      <c r="FS17" s="11">
        <v>0</v>
      </c>
      <c r="FT17" s="11">
        <v>0</v>
      </c>
      <c r="FU17" s="11">
        <v>3</v>
      </c>
      <c r="FV17" s="11">
        <v>0</v>
      </c>
      <c r="FW17" s="11">
        <f t="shared" si="5"/>
        <v>387</v>
      </c>
      <c r="GA17" s="234" t="s">
        <v>23</v>
      </c>
      <c r="GB17" s="11">
        <v>161</v>
      </c>
      <c r="GC17" s="11">
        <v>50</v>
      </c>
      <c r="GD17" s="11">
        <v>257</v>
      </c>
      <c r="GE17" s="11">
        <v>0</v>
      </c>
      <c r="GF17" s="11">
        <v>0</v>
      </c>
      <c r="GG17" s="11">
        <v>1</v>
      </c>
      <c r="GH17" s="11">
        <v>0</v>
      </c>
      <c r="GI17" s="11">
        <v>0</v>
      </c>
      <c r="GJ17" s="11">
        <v>0</v>
      </c>
      <c r="GK17" s="11">
        <v>0</v>
      </c>
      <c r="GL17" s="11">
        <v>0</v>
      </c>
      <c r="GM17" s="11">
        <v>0</v>
      </c>
      <c r="GN17" s="11">
        <v>0</v>
      </c>
      <c r="GO17" s="11">
        <v>0</v>
      </c>
      <c r="GP17" s="11">
        <v>0</v>
      </c>
      <c r="GQ17" s="11">
        <v>0</v>
      </c>
      <c r="GR17" s="11">
        <v>0</v>
      </c>
      <c r="GS17" s="11">
        <v>0</v>
      </c>
      <c r="GT17" s="11">
        <v>0</v>
      </c>
      <c r="GU17" s="11">
        <v>0</v>
      </c>
      <c r="GV17" s="11">
        <v>0</v>
      </c>
      <c r="GW17" s="11">
        <v>0</v>
      </c>
      <c r="GX17" s="11">
        <f t="shared" si="6"/>
        <v>469</v>
      </c>
      <c r="HA17" s="234" t="s">
        <v>27</v>
      </c>
      <c r="HB17" s="11">
        <v>2</v>
      </c>
      <c r="HC17" s="11">
        <v>2</v>
      </c>
      <c r="HD17" s="11">
        <v>23</v>
      </c>
      <c r="HE17" s="11">
        <v>0</v>
      </c>
      <c r="HF17" s="11">
        <v>0</v>
      </c>
      <c r="HG17" s="11">
        <v>0</v>
      </c>
      <c r="HH17" s="11">
        <v>1</v>
      </c>
      <c r="HI17" s="11">
        <v>0</v>
      </c>
      <c r="HJ17" s="11">
        <v>0</v>
      </c>
      <c r="HK17" s="11">
        <v>0</v>
      </c>
      <c r="HL17" s="11">
        <v>0</v>
      </c>
      <c r="HM17" s="11">
        <v>0</v>
      </c>
      <c r="HN17" s="11">
        <v>0</v>
      </c>
      <c r="HO17" s="11">
        <v>0</v>
      </c>
      <c r="HP17" s="11">
        <v>0</v>
      </c>
      <c r="HQ17" s="11">
        <v>0</v>
      </c>
      <c r="HR17" s="11">
        <v>0</v>
      </c>
      <c r="HS17" s="11">
        <v>1</v>
      </c>
      <c r="HT17" s="11">
        <v>0</v>
      </c>
      <c r="HU17" s="11">
        <v>0</v>
      </c>
      <c r="HV17" s="11">
        <v>0</v>
      </c>
      <c r="HW17" s="11">
        <f t="shared" si="7"/>
        <v>29</v>
      </c>
      <c r="HZ17" s="234" t="s">
        <v>27</v>
      </c>
      <c r="IA17" s="11">
        <v>70</v>
      </c>
      <c r="IB17" s="11">
        <v>6</v>
      </c>
      <c r="IC17" s="11">
        <v>327</v>
      </c>
      <c r="ID17" s="11">
        <v>0</v>
      </c>
      <c r="IE17" s="11">
        <v>0</v>
      </c>
      <c r="IF17" s="11">
        <v>0</v>
      </c>
      <c r="IG17" s="11">
        <v>1</v>
      </c>
      <c r="IH17" s="11">
        <v>0</v>
      </c>
      <c r="II17" s="11">
        <v>0</v>
      </c>
      <c r="IJ17" s="11">
        <v>0</v>
      </c>
      <c r="IK17" s="11">
        <v>0</v>
      </c>
      <c r="IL17" s="11">
        <v>0</v>
      </c>
      <c r="IM17" s="11">
        <v>0</v>
      </c>
      <c r="IN17" s="11">
        <v>0</v>
      </c>
      <c r="IO17" s="11">
        <v>0</v>
      </c>
      <c r="IP17" s="11">
        <v>0</v>
      </c>
      <c r="IQ17" s="11">
        <v>0</v>
      </c>
      <c r="IR17" s="11">
        <v>0</v>
      </c>
      <c r="IS17" s="11">
        <v>0</v>
      </c>
      <c r="IT17" s="11">
        <v>0</v>
      </c>
      <c r="IU17" s="11">
        <v>0</v>
      </c>
      <c r="IV17" s="11">
        <v>10</v>
      </c>
      <c r="IW17" s="11">
        <v>0</v>
      </c>
      <c r="IX17" s="11">
        <v>0</v>
      </c>
      <c r="IY17" s="11">
        <f t="shared" si="8"/>
        <v>414</v>
      </c>
    </row>
    <row r="18" spans="1:259" x14ac:dyDescent="0.25">
      <c r="A18" s="234" t="s">
        <v>27</v>
      </c>
      <c r="B18" s="11">
        <v>2</v>
      </c>
      <c r="C18" s="11">
        <v>0</v>
      </c>
      <c r="D18" s="11">
        <v>4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1</v>
      </c>
      <c r="U18" s="11">
        <v>0</v>
      </c>
      <c r="V18" s="11">
        <v>0</v>
      </c>
      <c r="W18" s="11">
        <v>0</v>
      </c>
      <c r="X18" s="233">
        <f t="shared" si="0"/>
        <v>7</v>
      </c>
      <c r="AA18" s="234" t="s">
        <v>30</v>
      </c>
      <c r="AB18" s="11">
        <v>29</v>
      </c>
      <c r="AC18" s="11">
        <v>0</v>
      </c>
      <c r="AD18" s="11">
        <v>12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41</v>
      </c>
      <c r="BA18" s="234" t="s">
        <v>30</v>
      </c>
      <c r="BB18" s="11">
        <v>26</v>
      </c>
      <c r="BC18" s="11">
        <v>0</v>
      </c>
      <c r="BD18" s="11">
        <v>10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f t="shared" si="1"/>
        <v>36</v>
      </c>
      <c r="CA18" s="234" t="s">
        <v>30</v>
      </c>
      <c r="CB18" s="11">
        <v>5</v>
      </c>
      <c r="CC18" s="11">
        <v>0</v>
      </c>
      <c r="CD18" s="11">
        <v>1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1</v>
      </c>
      <c r="CW18" s="11">
        <f t="shared" si="2"/>
        <v>7</v>
      </c>
      <c r="CY18" s="234" t="s">
        <v>27</v>
      </c>
      <c r="CZ18" s="72">
        <v>9</v>
      </c>
      <c r="DA18" s="72">
        <v>2</v>
      </c>
      <c r="DB18" s="72">
        <v>35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5</v>
      </c>
      <c r="DS18" s="72">
        <v>0</v>
      </c>
      <c r="DT18" s="72">
        <v>0</v>
      </c>
      <c r="DU18" s="72">
        <f t="shared" si="3"/>
        <v>51</v>
      </c>
      <c r="DX18" s="234" t="s">
        <v>18</v>
      </c>
      <c r="DY18" s="11">
        <v>73</v>
      </c>
      <c r="DZ18" s="11">
        <v>23</v>
      </c>
      <c r="EA18" s="11">
        <v>185</v>
      </c>
      <c r="EB18" s="11">
        <v>0</v>
      </c>
      <c r="EC18" s="11">
        <v>0</v>
      </c>
      <c r="ED18" s="11">
        <v>0</v>
      </c>
      <c r="EE18" s="11">
        <v>0</v>
      </c>
      <c r="EF18" s="11">
        <v>1</v>
      </c>
      <c r="EG18" s="11">
        <v>201</v>
      </c>
      <c r="EH18" s="11">
        <v>0</v>
      </c>
      <c r="EI18" s="11">
        <v>0</v>
      </c>
      <c r="EJ18" s="11">
        <v>0</v>
      </c>
      <c r="EK18" s="11">
        <v>0</v>
      </c>
      <c r="EL18" s="11">
        <v>0</v>
      </c>
      <c r="EM18" s="11">
        <v>0</v>
      </c>
      <c r="EN18" s="11">
        <v>0</v>
      </c>
      <c r="EO18" s="11">
        <v>0</v>
      </c>
      <c r="EP18" s="11">
        <v>0</v>
      </c>
      <c r="EQ18" s="11">
        <v>0</v>
      </c>
      <c r="ER18" s="11">
        <v>0</v>
      </c>
      <c r="ES18" s="11">
        <f t="shared" si="4"/>
        <v>483</v>
      </c>
      <c r="EY18" s="234" t="s">
        <v>16</v>
      </c>
      <c r="EZ18" s="11">
        <v>0</v>
      </c>
      <c r="FA18" s="11">
        <v>0</v>
      </c>
      <c r="FB18" s="11">
        <v>0</v>
      </c>
      <c r="FC18" s="11">
        <v>0</v>
      </c>
      <c r="FD18" s="11">
        <v>0</v>
      </c>
      <c r="FE18" s="11">
        <v>0</v>
      </c>
      <c r="FF18" s="11">
        <v>4</v>
      </c>
      <c r="FG18" s="11">
        <v>0</v>
      </c>
      <c r="FH18" s="11">
        <v>0</v>
      </c>
      <c r="FI18" s="11">
        <v>0</v>
      </c>
      <c r="FJ18" s="11">
        <v>0</v>
      </c>
      <c r="FK18" s="11">
        <v>365</v>
      </c>
      <c r="FL18" s="11">
        <v>1</v>
      </c>
      <c r="FM18" s="11">
        <v>1</v>
      </c>
      <c r="FN18" s="11">
        <v>0</v>
      </c>
      <c r="FO18" s="11">
        <v>0</v>
      </c>
      <c r="FP18" s="11">
        <v>0</v>
      </c>
      <c r="FQ18" s="11">
        <v>0</v>
      </c>
      <c r="FR18" s="11">
        <v>0</v>
      </c>
      <c r="FS18" s="11">
        <v>0</v>
      </c>
      <c r="FT18" s="11">
        <v>1</v>
      </c>
      <c r="FU18" s="11">
        <v>0</v>
      </c>
      <c r="FV18" s="11">
        <v>0</v>
      </c>
      <c r="FW18" s="11">
        <f t="shared" si="5"/>
        <v>372</v>
      </c>
      <c r="GA18" s="234" t="s">
        <v>56</v>
      </c>
      <c r="GB18" s="11">
        <v>207</v>
      </c>
      <c r="GC18" s="11">
        <v>0</v>
      </c>
      <c r="GD18" s="11">
        <v>208</v>
      </c>
      <c r="GE18" s="11">
        <v>0</v>
      </c>
      <c r="GF18" s="11">
        <v>0</v>
      </c>
      <c r="GG18" s="11">
        <v>0</v>
      </c>
      <c r="GH18" s="11">
        <v>0</v>
      </c>
      <c r="GI18" s="11">
        <v>0</v>
      </c>
      <c r="GJ18" s="11">
        <v>0</v>
      </c>
      <c r="GK18" s="11">
        <v>0</v>
      </c>
      <c r="GL18" s="11">
        <v>0</v>
      </c>
      <c r="GM18" s="11">
        <v>0</v>
      </c>
      <c r="GN18" s="11">
        <v>0</v>
      </c>
      <c r="GO18" s="11">
        <v>0</v>
      </c>
      <c r="GP18" s="11">
        <v>0</v>
      </c>
      <c r="GQ18" s="11">
        <v>0</v>
      </c>
      <c r="GR18" s="11">
        <v>0</v>
      </c>
      <c r="GS18" s="11">
        <v>0</v>
      </c>
      <c r="GT18" s="11">
        <v>0</v>
      </c>
      <c r="GU18" s="11">
        <v>2</v>
      </c>
      <c r="GV18" s="11">
        <v>0</v>
      </c>
      <c r="GW18" s="11">
        <v>0</v>
      </c>
      <c r="GX18" s="11">
        <f t="shared" si="6"/>
        <v>417</v>
      </c>
      <c r="HA18" s="234" t="s">
        <v>30</v>
      </c>
      <c r="HB18" s="11">
        <v>13</v>
      </c>
      <c r="HC18" s="11">
        <v>0</v>
      </c>
      <c r="HD18" s="11">
        <v>11</v>
      </c>
      <c r="HE18" s="11">
        <v>0</v>
      </c>
      <c r="HF18" s="11">
        <v>0</v>
      </c>
      <c r="HG18" s="11">
        <v>0</v>
      </c>
      <c r="HH18" s="11">
        <v>0</v>
      </c>
      <c r="HI18" s="11">
        <v>0</v>
      </c>
      <c r="HJ18" s="11">
        <v>0</v>
      </c>
      <c r="HK18" s="11">
        <v>0</v>
      </c>
      <c r="HL18" s="11">
        <v>0</v>
      </c>
      <c r="HM18" s="11">
        <v>0</v>
      </c>
      <c r="HN18" s="11">
        <v>0</v>
      </c>
      <c r="HO18" s="11">
        <v>0</v>
      </c>
      <c r="HP18" s="11">
        <v>0</v>
      </c>
      <c r="HQ18" s="11">
        <v>0</v>
      </c>
      <c r="HR18" s="11">
        <v>0</v>
      </c>
      <c r="HS18" s="11">
        <v>0</v>
      </c>
      <c r="HT18" s="11">
        <v>0</v>
      </c>
      <c r="HU18" s="11">
        <v>0</v>
      </c>
      <c r="HV18" s="11">
        <v>0</v>
      </c>
      <c r="HW18" s="11">
        <f t="shared" si="7"/>
        <v>24</v>
      </c>
      <c r="HZ18" s="234" t="s">
        <v>30</v>
      </c>
      <c r="IA18" s="11">
        <v>152</v>
      </c>
      <c r="IB18" s="11">
        <v>0</v>
      </c>
      <c r="IC18" s="11">
        <v>80</v>
      </c>
      <c r="ID18" s="11">
        <v>0</v>
      </c>
      <c r="IE18" s="11">
        <v>0</v>
      </c>
      <c r="IF18" s="11">
        <v>0</v>
      </c>
      <c r="IG18" s="11">
        <v>0</v>
      </c>
      <c r="IH18" s="11">
        <v>0</v>
      </c>
      <c r="II18" s="11">
        <v>0</v>
      </c>
      <c r="IJ18" s="11">
        <v>0</v>
      </c>
      <c r="IK18" s="11">
        <v>0</v>
      </c>
      <c r="IL18" s="11">
        <v>0</v>
      </c>
      <c r="IM18" s="11">
        <v>0</v>
      </c>
      <c r="IN18" s="11">
        <v>0</v>
      </c>
      <c r="IO18" s="11">
        <v>0</v>
      </c>
      <c r="IP18" s="11">
        <v>0</v>
      </c>
      <c r="IQ18" s="11">
        <v>0</v>
      </c>
      <c r="IR18" s="11">
        <v>0</v>
      </c>
      <c r="IS18" s="11">
        <v>0</v>
      </c>
      <c r="IT18" s="11">
        <v>0</v>
      </c>
      <c r="IU18" s="11">
        <v>0</v>
      </c>
      <c r="IV18" s="11">
        <v>2</v>
      </c>
      <c r="IW18" s="11">
        <v>0</v>
      </c>
      <c r="IX18" s="11">
        <v>1</v>
      </c>
      <c r="IY18" s="11">
        <f t="shared" si="8"/>
        <v>235</v>
      </c>
    </row>
    <row r="19" spans="1:259" x14ac:dyDescent="0.25">
      <c r="A19" s="234" t="s">
        <v>30</v>
      </c>
      <c r="B19" s="11">
        <v>23</v>
      </c>
      <c r="C19" s="11">
        <v>0</v>
      </c>
      <c r="D19" s="11">
        <v>16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233">
        <f t="shared" si="0"/>
        <v>39</v>
      </c>
      <c r="AA19" s="234" t="s">
        <v>18</v>
      </c>
      <c r="AB19" s="11">
        <v>77</v>
      </c>
      <c r="AC19" s="11">
        <v>7</v>
      </c>
      <c r="AD19" s="11">
        <v>201</v>
      </c>
      <c r="AE19" s="11">
        <v>0</v>
      </c>
      <c r="AF19" s="11">
        <v>0</v>
      </c>
      <c r="AG19" s="11">
        <v>0</v>
      </c>
      <c r="AH19" s="11">
        <v>0</v>
      </c>
      <c r="AI19" s="11">
        <v>167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452</v>
      </c>
      <c r="BA19" s="234" t="s">
        <v>18</v>
      </c>
      <c r="BB19" s="11">
        <v>49</v>
      </c>
      <c r="BC19" s="11">
        <v>9</v>
      </c>
      <c r="BD19" s="11">
        <v>211</v>
      </c>
      <c r="BE19" s="11">
        <v>1</v>
      </c>
      <c r="BF19" s="11">
        <v>1</v>
      </c>
      <c r="BG19" s="11">
        <v>1</v>
      </c>
      <c r="BH19" s="11">
        <v>0</v>
      </c>
      <c r="BI19" s="11">
        <v>187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f t="shared" si="1"/>
        <v>459</v>
      </c>
      <c r="CA19" s="234" t="s">
        <v>18</v>
      </c>
      <c r="CB19" s="11">
        <v>60</v>
      </c>
      <c r="CC19" s="11">
        <v>26</v>
      </c>
      <c r="CD19" s="11">
        <v>228</v>
      </c>
      <c r="CE19" s="11">
        <v>1</v>
      </c>
      <c r="CF19" s="11">
        <v>1</v>
      </c>
      <c r="CG19" s="11">
        <v>1</v>
      </c>
      <c r="CH19" s="11">
        <v>0</v>
      </c>
      <c r="CI19" s="11">
        <v>220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f t="shared" si="2"/>
        <v>537</v>
      </c>
      <c r="CY19" s="234" t="s">
        <v>30</v>
      </c>
      <c r="CZ19" s="72">
        <v>9</v>
      </c>
      <c r="DA19" s="72">
        <v>0</v>
      </c>
      <c r="DB19" s="72">
        <v>3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0</v>
      </c>
      <c r="DL19" s="72">
        <v>0</v>
      </c>
      <c r="DM19" s="72">
        <v>0</v>
      </c>
      <c r="DN19" s="72">
        <v>0</v>
      </c>
      <c r="DO19" s="72">
        <v>0</v>
      </c>
      <c r="DP19" s="72">
        <v>0</v>
      </c>
      <c r="DQ19" s="72">
        <v>0</v>
      </c>
      <c r="DR19" s="72">
        <v>2</v>
      </c>
      <c r="DS19" s="72">
        <v>0</v>
      </c>
      <c r="DT19" s="72">
        <v>0</v>
      </c>
      <c r="DU19" s="72">
        <f t="shared" si="3"/>
        <v>14</v>
      </c>
      <c r="DX19" s="234" t="s">
        <v>134</v>
      </c>
      <c r="DY19" s="11">
        <v>0</v>
      </c>
      <c r="DZ19" s="11">
        <v>0</v>
      </c>
      <c r="EA19" s="11">
        <v>0</v>
      </c>
      <c r="EB19" s="11">
        <v>0</v>
      </c>
      <c r="EC19" s="11">
        <v>0</v>
      </c>
      <c r="ED19" s="11">
        <v>0</v>
      </c>
      <c r="EE19" s="11">
        <v>0</v>
      </c>
      <c r="EF19" s="11">
        <v>0</v>
      </c>
      <c r="EG19" s="11">
        <v>0</v>
      </c>
      <c r="EH19" s="11">
        <v>13</v>
      </c>
      <c r="EI19" s="11">
        <v>45</v>
      </c>
      <c r="EJ19" s="11">
        <v>2</v>
      </c>
      <c r="EK19" s="11">
        <v>405</v>
      </c>
      <c r="EL19" s="11">
        <v>5</v>
      </c>
      <c r="EM19" s="11">
        <v>0</v>
      </c>
      <c r="EN19" s="11">
        <v>0</v>
      </c>
      <c r="EO19" s="11">
        <v>0</v>
      </c>
      <c r="EP19" s="11">
        <v>0</v>
      </c>
      <c r="EQ19" s="11">
        <v>0</v>
      </c>
      <c r="ER19" s="11">
        <v>0</v>
      </c>
      <c r="ES19" s="11">
        <f t="shared" si="4"/>
        <v>470</v>
      </c>
      <c r="EY19" s="234" t="s">
        <v>18</v>
      </c>
      <c r="EZ19" s="11">
        <v>76</v>
      </c>
      <c r="FA19" s="11">
        <v>15</v>
      </c>
      <c r="FB19" s="11">
        <v>149</v>
      </c>
      <c r="FC19" s="11">
        <v>0</v>
      </c>
      <c r="FD19" s="11">
        <v>0</v>
      </c>
      <c r="FE19" s="11">
        <v>2</v>
      </c>
      <c r="FF19" s="11">
        <v>0</v>
      </c>
      <c r="FG19" s="11">
        <v>0</v>
      </c>
      <c r="FH19" s="11">
        <v>127</v>
      </c>
      <c r="FI19" s="11">
        <v>0</v>
      </c>
      <c r="FJ19" s="11">
        <v>0</v>
      </c>
      <c r="FK19" s="11">
        <v>0</v>
      </c>
      <c r="FL19" s="11">
        <v>0</v>
      </c>
      <c r="FM19" s="11">
        <v>0</v>
      </c>
      <c r="FN19" s="11">
        <v>0</v>
      </c>
      <c r="FO19" s="11">
        <v>0</v>
      </c>
      <c r="FP19" s="11">
        <v>0</v>
      </c>
      <c r="FQ19" s="11">
        <v>0</v>
      </c>
      <c r="FR19" s="11">
        <v>0</v>
      </c>
      <c r="FS19" s="11">
        <v>0</v>
      </c>
      <c r="FT19" s="11">
        <v>0</v>
      </c>
      <c r="FU19" s="11">
        <v>0</v>
      </c>
      <c r="FV19" s="11">
        <v>0</v>
      </c>
      <c r="FW19" s="11">
        <f t="shared" si="5"/>
        <v>369</v>
      </c>
      <c r="GA19" s="234" t="s">
        <v>18</v>
      </c>
      <c r="GB19" s="11">
        <v>54</v>
      </c>
      <c r="GC19" s="11">
        <v>18</v>
      </c>
      <c r="GD19" s="11">
        <v>153</v>
      </c>
      <c r="GE19" s="11">
        <v>0</v>
      </c>
      <c r="GF19" s="11">
        <v>0</v>
      </c>
      <c r="GG19" s="11">
        <v>0</v>
      </c>
      <c r="GH19" s="11">
        <v>1</v>
      </c>
      <c r="GI19" s="11">
        <v>0</v>
      </c>
      <c r="GJ19" s="11">
        <v>151</v>
      </c>
      <c r="GK19" s="11">
        <v>0</v>
      </c>
      <c r="GL19" s="11">
        <v>0</v>
      </c>
      <c r="GM19" s="11">
        <v>0</v>
      </c>
      <c r="GN19" s="11">
        <v>0</v>
      </c>
      <c r="GO19" s="11">
        <v>0</v>
      </c>
      <c r="GP19" s="11">
        <v>0</v>
      </c>
      <c r="GQ19" s="11">
        <v>0</v>
      </c>
      <c r="GR19" s="11">
        <v>0</v>
      </c>
      <c r="GS19" s="11">
        <v>0</v>
      </c>
      <c r="GT19" s="11">
        <v>0</v>
      </c>
      <c r="GU19" s="11">
        <v>0</v>
      </c>
      <c r="GV19" s="11">
        <v>0</v>
      </c>
      <c r="GW19" s="11">
        <v>0</v>
      </c>
      <c r="GX19" s="11">
        <f t="shared" si="6"/>
        <v>377</v>
      </c>
      <c r="HA19" s="234" t="s">
        <v>18</v>
      </c>
      <c r="HB19" s="11">
        <v>66</v>
      </c>
      <c r="HC19" s="11">
        <v>31</v>
      </c>
      <c r="HD19" s="11">
        <v>163</v>
      </c>
      <c r="HE19" s="11">
        <v>0</v>
      </c>
      <c r="HF19" s="11">
        <v>0</v>
      </c>
      <c r="HG19" s="11">
        <v>1</v>
      </c>
      <c r="HH19" s="11">
        <v>1</v>
      </c>
      <c r="HI19" s="11">
        <v>0</v>
      </c>
      <c r="HJ19" s="11">
        <v>212</v>
      </c>
      <c r="HK19" s="11">
        <v>0</v>
      </c>
      <c r="HL19" s="11">
        <v>0</v>
      </c>
      <c r="HM19" s="11">
        <v>0</v>
      </c>
      <c r="HN19" s="11">
        <v>0</v>
      </c>
      <c r="HO19" s="11">
        <v>0</v>
      </c>
      <c r="HP19" s="11">
        <v>0</v>
      </c>
      <c r="HQ19" s="11">
        <v>0</v>
      </c>
      <c r="HR19" s="11">
        <v>0</v>
      </c>
      <c r="HS19" s="11">
        <v>0</v>
      </c>
      <c r="HT19" s="11">
        <v>0</v>
      </c>
      <c r="HU19" s="11">
        <v>0</v>
      </c>
      <c r="HV19" s="11">
        <v>0</v>
      </c>
      <c r="HW19" s="11">
        <f t="shared" si="7"/>
        <v>474</v>
      </c>
      <c r="HZ19" s="234" t="s">
        <v>18</v>
      </c>
      <c r="IA19" s="11">
        <v>711</v>
      </c>
      <c r="IB19" s="11">
        <v>203</v>
      </c>
      <c r="IC19" s="11">
        <v>1842</v>
      </c>
      <c r="ID19" s="11">
        <v>0</v>
      </c>
      <c r="IE19" s="11">
        <v>2</v>
      </c>
      <c r="IF19" s="11">
        <v>9</v>
      </c>
      <c r="IG19" s="11">
        <v>5</v>
      </c>
      <c r="IH19" s="11">
        <v>2</v>
      </c>
      <c r="II19" s="11">
        <v>1875</v>
      </c>
      <c r="IJ19" s="11">
        <v>0</v>
      </c>
      <c r="IK19" s="11">
        <v>0</v>
      </c>
      <c r="IL19" s="11">
        <v>0</v>
      </c>
      <c r="IM19" s="11">
        <v>0</v>
      </c>
      <c r="IN19" s="11">
        <v>0</v>
      </c>
      <c r="IO19" s="11">
        <v>0</v>
      </c>
      <c r="IP19" s="11">
        <v>0</v>
      </c>
      <c r="IQ19" s="11">
        <v>0</v>
      </c>
      <c r="IR19" s="11">
        <v>0</v>
      </c>
      <c r="IS19" s="11">
        <v>0</v>
      </c>
      <c r="IT19" s="11">
        <v>0</v>
      </c>
      <c r="IU19" s="11">
        <v>0</v>
      </c>
      <c r="IV19" s="11">
        <v>0</v>
      </c>
      <c r="IW19" s="11">
        <v>0</v>
      </c>
      <c r="IX19" s="11">
        <v>0</v>
      </c>
      <c r="IY19" s="11">
        <f t="shared" si="8"/>
        <v>4649</v>
      </c>
    </row>
    <row r="20" spans="1:259" x14ac:dyDescent="0.25">
      <c r="A20" s="234" t="s">
        <v>18</v>
      </c>
      <c r="B20" s="11">
        <v>69</v>
      </c>
      <c r="C20" s="11">
        <v>19</v>
      </c>
      <c r="D20" s="11">
        <v>150</v>
      </c>
      <c r="E20" s="11">
        <v>0</v>
      </c>
      <c r="F20" s="11">
        <v>2</v>
      </c>
      <c r="G20" s="11">
        <v>0</v>
      </c>
      <c r="H20" s="11">
        <v>0</v>
      </c>
      <c r="I20" s="11">
        <v>189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233">
        <f t="shared" si="0"/>
        <v>429</v>
      </c>
      <c r="AA20" s="234" t="s">
        <v>11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1595</v>
      </c>
      <c r="AN20" s="11">
        <v>8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1603</v>
      </c>
      <c r="BA20" s="234" t="s">
        <v>11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2061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f t="shared" si="1"/>
        <v>2061</v>
      </c>
      <c r="CA20" s="234" t="s">
        <v>11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</v>
      </c>
      <c r="CJ20" s="11">
        <v>0</v>
      </c>
      <c r="CK20" s="11">
        <v>0</v>
      </c>
      <c r="CL20" s="11">
        <v>0</v>
      </c>
      <c r="CM20" s="11">
        <v>2135</v>
      </c>
      <c r="CN20" s="11">
        <v>13</v>
      </c>
      <c r="CO20" s="11">
        <v>0</v>
      </c>
      <c r="CP20" s="11">
        <v>0</v>
      </c>
      <c r="CQ20" s="11">
        <v>0</v>
      </c>
      <c r="CR20" s="11">
        <v>0</v>
      </c>
      <c r="CS20" s="11">
        <v>0</v>
      </c>
      <c r="CT20" s="11">
        <v>1</v>
      </c>
      <c r="CU20" s="11">
        <v>0</v>
      </c>
      <c r="CV20" s="11">
        <v>0</v>
      </c>
      <c r="CW20" s="11">
        <f t="shared" si="2"/>
        <v>2149</v>
      </c>
      <c r="CY20" s="234" t="s">
        <v>18</v>
      </c>
      <c r="CZ20" s="72">
        <v>74</v>
      </c>
      <c r="DA20" s="72">
        <v>18</v>
      </c>
      <c r="DB20" s="72">
        <v>224</v>
      </c>
      <c r="DC20" s="72">
        <v>0</v>
      </c>
      <c r="DD20" s="72">
        <v>0</v>
      </c>
      <c r="DE20" s="72">
        <v>0</v>
      </c>
      <c r="DF20" s="72">
        <v>0</v>
      </c>
      <c r="DG20" s="72">
        <v>1</v>
      </c>
      <c r="DH20" s="72">
        <v>189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2">
        <f t="shared" si="3"/>
        <v>506</v>
      </c>
      <c r="DX20" s="234" t="s">
        <v>56</v>
      </c>
      <c r="DY20" s="11">
        <v>242</v>
      </c>
      <c r="DZ20" s="11">
        <v>0</v>
      </c>
      <c r="EA20" s="11">
        <v>212</v>
      </c>
      <c r="EB20" s="11">
        <v>0</v>
      </c>
      <c r="EC20" s="11">
        <v>0</v>
      </c>
      <c r="ED20" s="11">
        <v>0</v>
      </c>
      <c r="EE20" s="11">
        <v>0</v>
      </c>
      <c r="EF20" s="11">
        <v>0</v>
      </c>
      <c r="EG20" s="11">
        <v>0</v>
      </c>
      <c r="EH20" s="11">
        <v>0</v>
      </c>
      <c r="EI20" s="11">
        <v>0</v>
      </c>
      <c r="EJ20" s="11">
        <v>0</v>
      </c>
      <c r="EK20" s="11">
        <v>0</v>
      </c>
      <c r="EL20" s="11">
        <v>0</v>
      </c>
      <c r="EM20" s="11">
        <v>0</v>
      </c>
      <c r="EN20" s="11">
        <v>0</v>
      </c>
      <c r="EO20" s="11">
        <v>0</v>
      </c>
      <c r="EP20" s="11">
        <v>2</v>
      </c>
      <c r="EQ20" s="11">
        <v>0</v>
      </c>
      <c r="ER20" s="11">
        <v>0</v>
      </c>
      <c r="ES20" s="11">
        <f t="shared" si="4"/>
        <v>456</v>
      </c>
      <c r="EY20" s="234" t="s">
        <v>56</v>
      </c>
      <c r="EZ20" s="11">
        <v>185</v>
      </c>
      <c r="FA20" s="11">
        <v>0</v>
      </c>
      <c r="FB20" s="11">
        <v>155</v>
      </c>
      <c r="FC20" s="11">
        <v>0</v>
      </c>
      <c r="FD20" s="11">
        <v>0</v>
      </c>
      <c r="FE20" s="11">
        <v>0</v>
      </c>
      <c r="FF20" s="11">
        <v>0</v>
      </c>
      <c r="FG20" s="11">
        <v>0</v>
      </c>
      <c r="FH20" s="11">
        <v>0</v>
      </c>
      <c r="FI20" s="11">
        <v>0</v>
      </c>
      <c r="FJ20" s="11">
        <v>0</v>
      </c>
      <c r="FK20" s="11">
        <v>0</v>
      </c>
      <c r="FL20" s="11">
        <v>0</v>
      </c>
      <c r="FM20" s="11">
        <v>0</v>
      </c>
      <c r="FN20" s="11">
        <v>0</v>
      </c>
      <c r="FO20" s="11">
        <v>0</v>
      </c>
      <c r="FP20" s="11">
        <v>0</v>
      </c>
      <c r="FQ20" s="11">
        <v>0</v>
      </c>
      <c r="FR20" s="11">
        <v>0</v>
      </c>
      <c r="FS20" s="11">
        <v>1</v>
      </c>
      <c r="FT20" s="11">
        <v>0</v>
      </c>
      <c r="FU20" s="11">
        <v>0</v>
      </c>
      <c r="FV20" s="11">
        <v>0</v>
      </c>
      <c r="FW20" s="11">
        <f t="shared" si="5"/>
        <v>341</v>
      </c>
      <c r="GA20" s="234" t="s">
        <v>134</v>
      </c>
      <c r="GB20" s="11">
        <v>0</v>
      </c>
      <c r="GC20" s="11">
        <v>0</v>
      </c>
      <c r="GD20" s="11">
        <v>0</v>
      </c>
      <c r="GE20" s="11">
        <v>0</v>
      </c>
      <c r="GF20" s="11">
        <v>0</v>
      </c>
      <c r="GG20" s="11">
        <v>0</v>
      </c>
      <c r="GH20" s="11">
        <v>0</v>
      </c>
      <c r="GI20" s="11">
        <v>0</v>
      </c>
      <c r="GJ20" s="11">
        <v>0</v>
      </c>
      <c r="GK20" s="11">
        <v>4</v>
      </c>
      <c r="GL20" s="11">
        <v>22</v>
      </c>
      <c r="GM20" s="11">
        <v>0</v>
      </c>
      <c r="GN20" s="11">
        <v>287</v>
      </c>
      <c r="GO20" s="11">
        <v>4</v>
      </c>
      <c r="GP20" s="11">
        <v>0</v>
      </c>
      <c r="GQ20" s="11">
        <v>0</v>
      </c>
      <c r="GR20" s="11">
        <v>0</v>
      </c>
      <c r="GS20" s="11">
        <v>0</v>
      </c>
      <c r="GT20" s="11">
        <v>0</v>
      </c>
      <c r="GU20" s="11">
        <v>0</v>
      </c>
      <c r="GV20" s="11">
        <v>0</v>
      </c>
      <c r="GW20" s="11">
        <v>0</v>
      </c>
      <c r="GX20" s="11">
        <f t="shared" si="6"/>
        <v>317</v>
      </c>
      <c r="HA20" s="234" t="s">
        <v>11</v>
      </c>
      <c r="HB20" s="11">
        <v>0</v>
      </c>
      <c r="HC20" s="11">
        <v>0</v>
      </c>
      <c r="HD20" s="11">
        <v>1</v>
      </c>
      <c r="HE20" s="11">
        <v>0</v>
      </c>
      <c r="HF20" s="11">
        <v>0</v>
      </c>
      <c r="HG20" s="11">
        <v>0</v>
      </c>
      <c r="HH20" s="11">
        <v>0</v>
      </c>
      <c r="HI20" s="11">
        <v>0</v>
      </c>
      <c r="HJ20" s="11">
        <v>0</v>
      </c>
      <c r="HK20" s="11">
        <v>55</v>
      </c>
      <c r="HL20" s="11">
        <v>0</v>
      </c>
      <c r="HM20" s="11">
        <v>0</v>
      </c>
      <c r="HN20" s="11">
        <v>1808</v>
      </c>
      <c r="HO20" s="11">
        <v>25</v>
      </c>
      <c r="HP20" s="11">
        <v>0</v>
      </c>
      <c r="HQ20" s="11">
        <v>0</v>
      </c>
      <c r="HR20" s="11">
        <v>0</v>
      </c>
      <c r="HS20" s="11">
        <v>0</v>
      </c>
      <c r="HT20" s="11">
        <v>0</v>
      </c>
      <c r="HU20" s="11">
        <v>4</v>
      </c>
      <c r="HV20" s="11">
        <v>0</v>
      </c>
      <c r="HW20" s="11">
        <f t="shared" si="7"/>
        <v>1893</v>
      </c>
      <c r="HZ20" s="234" t="s">
        <v>11</v>
      </c>
      <c r="IA20" s="11">
        <v>1</v>
      </c>
      <c r="IB20" s="11">
        <v>0</v>
      </c>
      <c r="IC20" s="11">
        <v>2</v>
      </c>
      <c r="ID20" s="11">
        <v>0</v>
      </c>
      <c r="IE20" s="11">
        <v>0</v>
      </c>
      <c r="IF20" s="11">
        <v>0</v>
      </c>
      <c r="IG20" s="11">
        <v>0</v>
      </c>
      <c r="IH20" s="11">
        <v>0</v>
      </c>
      <c r="II20" s="11">
        <v>0</v>
      </c>
      <c r="IJ20" s="11">
        <v>160</v>
      </c>
      <c r="IK20" s="11">
        <v>0</v>
      </c>
      <c r="IL20" s="11">
        <v>1</v>
      </c>
      <c r="IM20" s="11">
        <v>17712</v>
      </c>
      <c r="IN20" s="11">
        <v>176</v>
      </c>
      <c r="IO20" s="11">
        <v>0</v>
      </c>
      <c r="IP20" s="11">
        <v>0</v>
      </c>
      <c r="IQ20" s="11">
        <v>0</v>
      </c>
      <c r="IR20" s="11">
        <v>0</v>
      </c>
      <c r="IS20" s="11">
        <v>0</v>
      </c>
      <c r="IT20" s="11">
        <v>0</v>
      </c>
      <c r="IU20" s="11">
        <v>0</v>
      </c>
      <c r="IV20" s="11">
        <v>6</v>
      </c>
      <c r="IW20" s="11">
        <v>1</v>
      </c>
      <c r="IX20" s="11">
        <v>0</v>
      </c>
      <c r="IY20" s="11">
        <f t="shared" si="8"/>
        <v>18059</v>
      </c>
    </row>
    <row r="21" spans="1:259" x14ac:dyDescent="0.25">
      <c r="A21" s="234" t="s">
        <v>11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1190</v>
      </c>
      <c r="N21" s="11">
        <v>7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233">
        <f t="shared" si="0"/>
        <v>1197</v>
      </c>
      <c r="AA21" s="234" t="s">
        <v>33</v>
      </c>
      <c r="AB21" s="11">
        <v>0</v>
      </c>
      <c r="AC21" s="11">
        <v>23</v>
      </c>
      <c r="AD21" s="11">
        <v>97</v>
      </c>
      <c r="AE21" s="11">
        <v>0</v>
      </c>
      <c r="AF21" s="11">
        <v>0</v>
      </c>
      <c r="AG21" s="11">
        <v>0</v>
      </c>
      <c r="AH21" s="11">
        <v>0</v>
      </c>
      <c r="AI21" s="11">
        <v>1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121</v>
      </c>
      <c r="BA21" s="234" t="s">
        <v>33</v>
      </c>
      <c r="BB21" s="11">
        <v>0</v>
      </c>
      <c r="BC21" s="11">
        <v>45</v>
      </c>
      <c r="BD21" s="11">
        <v>95</v>
      </c>
      <c r="BE21" s="11">
        <v>0</v>
      </c>
      <c r="BF21" s="11">
        <v>4</v>
      </c>
      <c r="BG21" s="11">
        <v>0</v>
      </c>
      <c r="BH21" s="11">
        <v>0</v>
      </c>
      <c r="BI21" s="11">
        <v>1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f t="shared" si="1"/>
        <v>145</v>
      </c>
      <c r="CA21" s="234" t="s">
        <v>33</v>
      </c>
      <c r="CB21" s="11">
        <v>1</v>
      </c>
      <c r="CC21" s="11">
        <v>54</v>
      </c>
      <c r="CD21" s="11">
        <v>96</v>
      </c>
      <c r="CE21" s="11">
        <v>0</v>
      </c>
      <c r="CF21" s="11">
        <v>1</v>
      </c>
      <c r="CG21" s="11">
        <v>0</v>
      </c>
      <c r="CH21" s="11">
        <v>0</v>
      </c>
      <c r="CI21" s="11">
        <v>4</v>
      </c>
      <c r="CJ21" s="11">
        <v>0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f t="shared" si="2"/>
        <v>156</v>
      </c>
      <c r="CY21" s="234" t="s">
        <v>11</v>
      </c>
      <c r="CZ21" s="72">
        <v>0</v>
      </c>
      <c r="DA21" s="72">
        <v>0</v>
      </c>
      <c r="DB21" s="72">
        <v>0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0</v>
      </c>
      <c r="DL21" s="72">
        <v>2059</v>
      </c>
      <c r="DM21" s="72">
        <v>19</v>
      </c>
      <c r="DN21" s="72">
        <v>0</v>
      </c>
      <c r="DO21" s="72">
        <v>0</v>
      </c>
      <c r="DP21" s="72">
        <v>0</v>
      </c>
      <c r="DQ21" s="72">
        <v>0</v>
      </c>
      <c r="DR21" s="72">
        <v>0</v>
      </c>
      <c r="DS21" s="72">
        <v>0</v>
      </c>
      <c r="DT21" s="72">
        <v>0</v>
      </c>
      <c r="DU21" s="72">
        <f t="shared" si="3"/>
        <v>2078</v>
      </c>
      <c r="DX21" s="234" t="s">
        <v>19</v>
      </c>
      <c r="DY21" s="11">
        <v>0</v>
      </c>
      <c r="DZ21" s="11">
        <v>10</v>
      </c>
      <c r="EA21" s="11">
        <v>398</v>
      </c>
      <c r="EB21" s="11">
        <v>0</v>
      </c>
      <c r="EC21" s="11">
        <v>0</v>
      </c>
      <c r="ED21" s="11">
        <v>0</v>
      </c>
      <c r="EE21" s="11">
        <v>0</v>
      </c>
      <c r="EF21" s="11">
        <v>0</v>
      </c>
      <c r="EG21" s="11">
        <v>0</v>
      </c>
      <c r="EH21" s="11">
        <v>0</v>
      </c>
      <c r="EI21" s="11">
        <v>0</v>
      </c>
      <c r="EJ21" s="11">
        <v>0</v>
      </c>
      <c r="EK21" s="11">
        <v>0</v>
      </c>
      <c r="EL21" s="11">
        <v>0</v>
      </c>
      <c r="EM21" s="11">
        <v>0</v>
      </c>
      <c r="EN21" s="11">
        <v>0</v>
      </c>
      <c r="EO21" s="11">
        <v>0</v>
      </c>
      <c r="EP21" s="11">
        <v>0</v>
      </c>
      <c r="EQ21" s="11">
        <v>0</v>
      </c>
      <c r="ER21" s="11">
        <v>0</v>
      </c>
      <c r="ES21" s="11">
        <f t="shared" si="4"/>
        <v>408</v>
      </c>
      <c r="EY21" s="234" t="s">
        <v>19</v>
      </c>
      <c r="EZ21" s="11">
        <v>2</v>
      </c>
      <c r="FA21" s="11">
        <v>1</v>
      </c>
      <c r="FB21" s="11">
        <v>288</v>
      </c>
      <c r="FC21" s="11">
        <v>0</v>
      </c>
      <c r="FD21" s="11">
        <v>0</v>
      </c>
      <c r="FE21" s="11">
        <v>0</v>
      </c>
      <c r="FF21" s="11">
        <v>1</v>
      </c>
      <c r="FG21" s="11">
        <v>0</v>
      </c>
      <c r="FH21" s="11">
        <v>0</v>
      </c>
      <c r="FI21" s="11">
        <v>0</v>
      </c>
      <c r="FJ21" s="11">
        <v>0</v>
      </c>
      <c r="FK21" s="11">
        <v>0</v>
      </c>
      <c r="FL21" s="11">
        <v>0</v>
      </c>
      <c r="FM21" s="11">
        <v>0</v>
      </c>
      <c r="FN21" s="11">
        <v>0</v>
      </c>
      <c r="FO21" s="11">
        <v>0</v>
      </c>
      <c r="FP21" s="11">
        <v>0</v>
      </c>
      <c r="FQ21" s="11">
        <v>0</v>
      </c>
      <c r="FR21" s="11">
        <v>0</v>
      </c>
      <c r="FS21" s="11">
        <v>0</v>
      </c>
      <c r="FT21" s="11">
        <v>0</v>
      </c>
      <c r="FU21" s="11">
        <v>0</v>
      </c>
      <c r="FV21" s="11">
        <v>0</v>
      </c>
      <c r="FW21" s="11">
        <f t="shared" si="5"/>
        <v>292</v>
      </c>
      <c r="GA21" s="234" t="s">
        <v>19</v>
      </c>
      <c r="GB21" s="11">
        <v>2</v>
      </c>
      <c r="GC21" s="11">
        <v>4</v>
      </c>
      <c r="GD21" s="11">
        <v>310</v>
      </c>
      <c r="GE21" s="11">
        <v>0</v>
      </c>
      <c r="GF21" s="11">
        <v>0</v>
      </c>
      <c r="GG21" s="11">
        <v>0</v>
      </c>
      <c r="GH21" s="11">
        <v>0</v>
      </c>
      <c r="GI21" s="11">
        <v>0</v>
      </c>
      <c r="GJ21" s="11">
        <v>0</v>
      </c>
      <c r="GK21" s="11">
        <v>0</v>
      </c>
      <c r="GL21" s="11">
        <v>0</v>
      </c>
      <c r="GM21" s="11">
        <v>0</v>
      </c>
      <c r="GN21" s="11">
        <v>0</v>
      </c>
      <c r="GO21" s="11">
        <v>0</v>
      </c>
      <c r="GP21" s="11">
        <v>0</v>
      </c>
      <c r="GQ21" s="11">
        <v>0</v>
      </c>
      <c r="GR21" s="11">
        <v>0</v>
      </c>
      <c r="GS21" s="11">
        <v>0</v>
      </c>
      <c r="GT21" s="11">
        <v>0</v>
      </c>
      <c r="GU21" s="11">
        <v>0</v>
      </c>
      <c r="GV21" s="11">
        <v>0</v>
      </c>
      <c r="GW21" s="11">
        <v>0</v>
      </c>
      <c r="GX21" s="11">
        <f t="shared" si="6"/>
        <v>316</v>
      </c>
      <c r="HA21" s="234" t="s">
        <v>33</v>
      </c>
      <c r="HB21" s="11">
        <v>0</v>
      </c>
      <c r="HC21" s="11">
        <v>36</v>
      </c>
      <c r="HD21" s="11">
        <v>83</v>
      </c>
      <c r="HE21" s="11">
        <v>0</v>
      </c>
      <c r="HF21" s="11">
        <v>0</v>
      </c>
      <c r="HG21" s="11">
        <v>4</v>
      </c>
      <c r="HH21" s="11">
        <v>0</v>
      </c>
      <c r="HI21" s="11">
        <v>0</v>
      </c>
      <c r="HJ21" s="11">
        <v>3</v>
      </c>
      <c r="HK21" s="11">
        <v>0</v>
      </c>
      <c r="HL21" s="11">
        <v>0</v>
      </c>
      <c r="HM21" s="11">
        <v>0</v>
      </c>
      <c r="HN21" s="11">
        <v>0</v>
      </c>
      <c r="HO21" s="11">
        <v>0</v>
      </c>
      <c r="HP21" s="11">
        <v>0</v>
      </c>
      <c r="HQ21" s="11">
        <v>0</v>
      </c>
      <c r="HR21" s="11">
        <v>0</v>
      </c>
      <c r="HS21" s="11">
        <v>0</v>
      </c>
      <c r="HT21" s="11">
        <v>0</v>
      </c>
      <c r="HU21" s="11">
        <v>0</v>
      </c>
      <c r="HV21" s="11">
        <v>0</v>
      </c>
      <c r="HW21" s="11">
        <f t="shared" si="7"/>
        <v>126</v>
      </c>
      <c r="HZ21" s="234" t="s">
        <v>33</v>
      </c>
      <c r="IA21" s="11">
        <v>8</v>
      </c>
      <c r="IB21" s="11">
        <v>384</v>
      </c>
      <c r="IC21" s="11">
        <v>862</v>
      </c>
      <c r="ID21" s="11">
        <v>0</v>
      </c>
      <c r="IE21" s="11">
        <v>0</v>
      </c>
      <c r="IF21" s="11">
        <v>20</v>
      </c>
      <c r="IG21" s="11">
        <v>0</v>
      </c>
      <c r="IH21" s="11">
        <v>0</v>
      </c>
      <c r="II21" s="11">
        <v>39</v>
      </c>
      <c r="IJ21" s="11">
        <v>0</v>
      </c>
      <c r="IK21" s="11">
        <v>0</v>
      </c>
      <c r="IL21" s="11">
        <v>0</v>
      </c>
      <c r="IM21" s="11">
        <v>0</v>
      </c>
      <c r="IN21" s="11">
        <v>0</v>
      </c>
      <c r="IO21" s="11">
        <v>0</v>
      </c>
      <c r="IP21" s="11">
        <v>0</v>
      </c>
      <c r="IQ21" s="11">
        <v>0</v>
      </c>
      <c r="IR21" s="11">
        <v>0</v>
      </c>
      <c r="IS21" s="11">
        <v>0</v>
      </c>
      <c r="IT21" s="11">
        <v>0</v>
      </c>
      <c r="IU21" s="11">
        <v>0</v>
      </c>
      <c r="IV21" s="11">
        <v>0</v>
      </c>
      <c r="IW21" s="11">
        <v>0</v>
      </c>
      <c r="IX21" s="11">
        <v>0</v>
      </c>
      <c r="IY21" s="11">
        <f t="shared" si="8"/>
        <v>1313</v>
      </c>
    </row>
    <row r="22" spans="1:259" x14ac:dyDescent="0.25">
      <c r="A22" s="234" t="s">
        <v>33</v>
      </c>
      <c r="B22" s="11">
        <v>1</v>
      </c>
      <c r="C22" s="11">
        <v>39</v>
      </c>
      <c r="D22" s="11">
        <v>74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233">
        <f t="shared" si="0"/>
        <v>114</v>
      </c>
      <c r="AA22" s="234" t="s">
        <v>28</v>
      </c>
      <c r="AB22" s="11">
        <v>34</v>
      </c>
      <c r="AC22" s="11">
        <v>6</v>
      </c>
      <c r="AD22" s="11">
        <v>128</v>
      </c>
      <c r="AE22" s="11">
        <v>0</v>
      </c>
      <c r="AF22" s="11">
        <v>8</v>
      </c>
      <c r="AG22" s="11">
        <v>0</v>
      </c>
      <c r="AH22" s="11">
        <v>0</v>
      </c>
      <c r="AI22" s="11">
        <v>3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179</v>
      </c>
      <c r="BA22" s="234" t="s">
        <v>28</v>
      </c>
      <c r="BB22" s="11">
        <v>24</v>
      </c>
      <c r="BC22" s="11">
        <v>17</v>
      </c>
      <c r="BD22" s="11">
        <v>116</v>
      </c>
      <c r="BE22" s="11">
        <v>0</v>
      </c>
      <c r="BF22" s="11">
        <v>9</v>
      </c>
      <c r="BG22" s="11">
        <v>0</v>
      </c>
      <c r="BH22" s="11">
        <v>0</v>
      </c>
      <c r="BI22" s="11">
        <v>2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f t="shared" si="1"/>
        <v>168</v>
      </c>
      <c r="CA22" s="234" t="s">
        <v>28</v>
      </c>
      <c r="CB22" s="11">
        <v>23</v>
      </c>
      <c r="CC22" s="11">
        <v>22</v>
      </c>
      <c r="CD22" s="11">
        <v>138</v>
      </c>
      <c r="CE22" s="11">
        <v>0</v>
      </c>
      <c r="CF22" s="11">
        <v>2</v>
      </c>
      <c r="CG22" s="11">
        <v>1</v>
      </c>
      <c r="CH22" s="11">
        <v>0</v>
      </c>
      <c r="CI22" s="11">
        <v>4</v>
      </c>
      <c r="CJ22" s="11">
        <v>0</v>
      </c>
      <c r="CK22" s="11">
        <v>0</v>
      </c>
      <c r="CL22" s="11">
        <v>0</v>
      </c>
      <c r="CM22" s="11">
        <v>0</v>
      </c>
      <c r="CN22" s="11">
        <v>0</v>
      </c>
      <c r="CO22" s="11">
        <v>0</v>
      </c>
      <c r="CP22" s="11">
        <v>0</v>
      </c>
      <c r="CQ22" s="1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f t="shared" si="2"/>
        <v>190</v>
      </c>
      <c r="CY22" s="234" t="s">
        <v>33</v>
      </c>
      <c r="CZ22" s="72">
        <v>0</v>
      </c>
      <c r="DA22" s="72">
        <v>42</v>
      </c>
      <c r="DB22" s="72">
        <v>108</v>
      </c>
      <c r="DC22" s="72">
        <v>0</v>
      </c>
      <c r="DD22" s="72">
        <v>0</v>
      </c>
      <c r="DE22" s="72">
        <v>4</v>
      </c>
      <c r="DF22" s="72">
        <v>0</v>
      </c>
      <c r="DG22" s="72">
        <v>0</v>
      </c>
      <c r="DH22" s="72">
        <v>8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f t="shared" si="3"/>
        <v>162</v>
      </c>
      <c r="DX22" s="234" t="s">
        <v>34</v>
      </c>
      <c r="DY22" s="11">
        <v>7</v>
      </c>
      <c r="DZ22" s="11">
        <v>0</v>
      </c>
      <c r="EA22" s="11">
        <v>9</v>
      </c>
      <c r="EB22" s="11">
        <v>0</v>
      </c>
      <c r="EC22" s="11">
        <v>0</v>
      </c>
      <c r="ED22" s="11">
        <v>0</v>
      </c>
      <c r="EE22" s="11">
        <v>0</v>
      </c>
      <c r="EF22" s="11">
        <v>0</v>
      </c>
      <c r="EG22" s="11">
        <v>0</v>
      </c>
      <c r="EH22" s="11">
        <v>0</v>
      </c>
      <c r="EI22" s="11">
        <v>0</v>
      </c>
      <c r="EJ22" s="11">
        <v>7</v>
      </c>
      <c r="EK22" s="11">
        <v>144</v>
      </c>
      <c r="EL22" s="11">
        <v>1</v>
      </c>
      <c r="EM22" s="11">
        <v>0</v>
      </c>
      <c r="EN22" s="11">
        <v>0</v>
      </c>
      <c r="EO22" s="11">
        <v>0</v>
      </c>
      <c r="EP22" s="11">
        <v>106</v>
      </c>
      <c r="EQ22" s="11">
        <v>0</v>
      </c>
      <c r="ER22" s="11">
        <v>43</v>
      </c>
      <c r="ES22" s="11">
        <f t="shared" si="4"/>
        <v>317</v>
      </c>
      <c r="EY22" s="234" t="s">
        <v>34</v>
      </c>
      <c r="EZ22" s="11">
        <v>1</v>
      </c>
      <c r="FA22" s="11">
        <v>0</v>
      </c>
      <c r="FB22" s="11">
        <v>8</v>
      </c>
      <c r="FC22" s="11">
        <v>0</v>
      </c>
      <c r="FD22" s="11">
        <v>0</v>
      </c>
      <c r="FE22" s="11">
        <v>0</v>
      </c>
      <c r="FF22" s="11">
        <v>1</v>
      </c>
      <c r="FG22" s="11">
        <v>0</v>
      </c>
      <c r="FH22" s="11">
        <v>0</v>
      </c>
      <c r="FI22" s="11">
        <v>10</v>
      </c>
      <c r="FJ22" s="11">
        <v>0</v>
      </c>
      <c r="FK22" s="11">
        <v>9</v>
      </c>
      <c r="FL22" s="11">
        <v>144</v>
      </c>
      <c r="FM22" s="11">
        <v>2</v>
      </c>
      <c r="FN22" s="11">
        <v>0</v>
      </c>
      <c r="FO22" s="11">
        <v>0</v>
      </c>
      <c r="FP22" s="11">
        <v>0</v>
      </c>
      <c r="FQ22" s="11">
        <v>0</v>
      </c>
      <c r="FR22" s="11">
        <v>0</v>
      </c>
      <c r="FS22" s="11">
        <v>71</v>
      </c>
      <c r="FT22" s="11">
        <v>0</v>
      </c>
      <c r="FU22" s="11">
        <v>0</v>
      </c>
      <c r="FV22" s="11">
        <v>24</v>
      </c>
      <c r="FW22" s="11">
        <f t="shared" si="5"/>
        <v>270</v>
      </c>
      <c r="GA22" s="234" t="s">
        <v>9</v>
      </c>
      <c r="GB22" s="11">
        <v>5</v>
      </c>
      <c r="GC22" s="11">
        <v>23</v>
      </c>
      <c r="GD22" s="11">
        <v>78</v>
      </c>
      <c r="GE22" s="11">
        <v>4</v>
      </c>
      <c r="GF22" s="11">
        <v>4</v>
      </c>
      <c r="GG22" s="11">
        <v>76</v>
      </c>
      <c r="GH22" s="11">
        <v>0</v>
      </c>
      <c r="GI22" s="11">
        <v>2</v>
      </c>
      <c r="GJ22" s="11">
        <v>76</v>
      </c>
      <c r="GK22" s="11">
        <v>0</v>
      </c>
      <c r="GL22" s="11">
        <v>0</v>
      </c>
      <c r="GM22" s="11">
        <v>0</v>
      </c>
      <c r="GN22" s="11">
        <v>0</v>
      </c>
      <c r="GO22" s="11">
        <v>0</v>
      </c>
      <c r="GP22" s="11">
        <v>0</v>
      </c>
      <c r="GQ22" s="11">
        <v>0</v>
      </c>
      <c r="GR22" s="11">
        <v>0</v>
      </c>
      <c r="GS22" s="11">
        <v>0</v>
      </c>
      <c r="GT22" s="11">
        <v>0</v>
      </c>
      <c r="GU22" s="11">
        <v>0</v>
      </c>
      <c r="GV22" s="11">
        <v>0</v>
      </c>
      <c r="GW22" s="11">
        <v>0</v>
      </c>
      <c r="GX22" s="11">
        <f t="shared" si="6"/>
        <v>268</v>
      </c>
      <c r="HA22" s="234" t="s">
        <v>28</v>
      </c>
      <c r="HB22" s="11">
        <v>28</v>
      </c>
      <c r="HC22" s="11">
        <v>21</v>
      </c>
      <c r="HD22" s="11">
        <v>90</v>
      </c>
      <c r="HE22" s="11">
        <v>0</v>
      </c>
      <c r="HF22" s="11">
        <v>0</v>
      </c>
      <c r="HG22" s="11">
        <v>3</v>
      </c>
      <c r="HH22" s="11">
        <v>0</v>
      </c>
      <c r="HI22" s="11">
        <v>0</v>
      </c>
      <c r="HJ22" s="11">
        <v>4</v>
      </c>
      <c r="HK22" s="11">
        <v>0</v>
      </c>
      <c r="HL22" s="11">
        <v>0</v>
      </c>
      <c r="HM22" s="11">
        <v>0</v>
      </c>
      <c r="HN22" s="11">
        <v>0</v>
      </c>
      <c r="HO22" s="11">
        <v>0</v>
      </c>
      <c r="HP22" s="11">
        <v>0</v>
      </c>
      <c r="HQ22" s="11">
        <v>0</v>
      </c>
      <c r="HR22" s="11">
        <v>0</v>
      </c>
      <c r="HS22" s="11">
        <v>0</v>
      </c>
      <c r="HT22" s="11">
        <v>0</v>
      </c>
      <c r="HU22" s="11">
        <v>0</v>
      </c>
      <c r="HV22" s="11">
        <v>0</v>
      </c>
      <c r="HW22" s="11">
        <f t="shared" si="7"/>
        <v>146</v>
      </c>
      <c r="HZ22" s="234" t="s">
        <v>28</v>
      </c>
      <c r="IA22" s="11">
        <v>320</v>
      </c>
      <c r="IB22" s="11">
        <v>157</v>
      </c>
      <c r="IC22" s="11">
        <v>1188</v>
      </c>
      <c r="ID22" s="11">
        <v>0</v>
      </c>
      <c r="IE22" s="11">
        <v>1</v>
      </c>
      <c r="IF22" s="11">
        <v>29</v>
      </c>
      <c r="IG22" s="11">
        <v>3</v>
      </c>
      <c r="IH22" s="11">
        <v>0</v>
      </c>
      <c r="II22" s="11">
        <v>45</v>
      </c>
      <c r="IJ22" s="11">
        <v>0</v>
      </c>
      <c r="IK22" s="11">
        <v>0</v>
      </c>
      <c r="IL22" s="11">
        <v>0</v>
      </c>
      <c r="IM22" s="11">
        <v>0</v>
      </c>
      <c r="IN22" s="11">
        <v>0</v>
      </c>
      <c r="IO22" s="11">
        <v>0</v>
      </c>
      <c r="IP22" s="11">
        <v>0</v>
      </c>
      <c r="IQ22" s="11">
        <v>0</v>
      </c>
      <c r="IR22" s="11">
        <v>0</v>
      </c>
      <c r="IS22" s="11">
        <v>0</v>
      </c>
      <c r="IT22" s="11">
        <v>0</v>
      </c>
      <c r="IU22" s="11">
        <v>0</v>
      </c>
      <c r="IV22" s="11">
        <v>0</v>
      </c>
      <c r="IW22" s="11">
        <v>0</v>
      </c>
      <c r="IX22" s="11">
        <v>0</v>
      </c>
      <c r="IY22" s="11">
        <f t="shared" si="8"/>
        <v>1743</v>
      </c>
    </row>
    <row r="23" spans="1:259" x14ac:dyDescent="0.25">
      <c r="A23" s="234" t="s">
        <v>28</v>
      </c>
      <c r="B23" s="11">
        <v>25</v>
      </c>
      <c r="C23" s="11">
        <v>17</v>
      </c>
      <c r="D23" s="11">
        <v>94</v>
      </c>
      <c r="E23" s="11">
        <v>1</v>
      </c>
      <c r="F23" s="11">
        <v>0</v>
      </c>
      <c r="G23" s="11">
        <v>0</v>
      </c>
      <c r="H23" s="11">
        <v>0</v>
      </c>
      <c r="I23" s="11">
        <v>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233">
        <f t="shared" si="0"/>
        <v>142</v>
      </c>
      <c r="AA23" s="234" t="s">
        <v>4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1005</v>
      </c>
      <c r="AQ23" s="11">
        <v>4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1009</v>
      </c>
      <c r="BA23" s="234" t="s">
        <v>4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884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f t="shared" si="1"/>
        <v>884</v>
      </c>
      <c r="CA23" s="234" t="s">
        <v>4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300</v>
      </c>
      <c r="CQ23" s="1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f t="shared" si="2"/>
        <v>300</v>
      </c>
      <c r="CY23" s="234" t="s">
        <v>28</v>
      </c>
      <c r="CZ23" s="72">
        <v>38</v>
      </c>
      <c r="DA23" s="72">
        <v>18</v>
      </c>
      <c r="DB23" s="72">
        <v>111</v>
      </c>
      <c r="DC23" s="72">
        <v>0</v>
      </c>
      <c r="DD23" s="72">
        <v>0</v>
      </c>
      <c r="DE23" s="72">
        <v>1</v>
      </c>
      <c r="DF23" s="72">
        <v>0</v>
      </c>
      <c r="DG23" s="72">
        <v>0</v>
      </c>
      <c r="DH23" s="72">
        <v>5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0</v>
      </c>
      <c r="DS23" s="72">
        <v>0</v>
      </c>
      <c r="DT23" s="72">
        <v>0</v>
      </c>
      <c r="DU23" s="72">
        <f t="shared" si="3"/>
        <v>173</v>
      </c>
      <c r="DX23" s="234" t="s">
        <v>14</v>
      </c>
      <c r="DY23" s="11">
        <v>77</v>
      </c>
      <c r="DZ23" s="11">
        <v>0</v>
      </c>
      <c r="EA23" s="11">
        <v>207</v>
      </c>
      <c r="EB23" s="11">
        <v>0</v>
      </c>
      <c r="EC23" s="11">
        <v>0</v>
      </c>
      <c r="ED23" s="11">
        <v>0</v>
      </c>
      <c r="EE23" s="11">
        <v>0</v>
      </c>
      <c r="EF23" s="11">
        <v>0</v>
      </c>
      <c r="EG23" s="11">
        <v>0</v>
      </c>
      <c r="EH23" s="11">
        <v>0</v>
      </c>
      <c r="EI23" s="11">
        <v>0</v>
      </c>
      <c r="EJ23" s="11">
        <v>0</v>
      </c>
      <c r="EK23" s="11">
        <v>0</v>
      </c>
      <c r="EL23" s="11">
        <v>0</v>
      </c>
      <c r="EM23" s="11">
        <v>0</v>
      </c>
      <c r="EN23" s="11">
        <v>0</v>
      </c>
      <c r="EO23" s="11">
        <v>0</v>
      </c>
      <c r="EP23" s="11">
        <v>13</v>
      </c>
      <c r="EQ23" s="11">
        <v>0</v>
      </c>
      <c r="ER23" s="11">
        <v>10</v>
      </c>
      <c r="ES23" s="11">
        <f t="shared" si="4"/>
        <v>307</v>
      </c>
      <c r="EY23" s="234" t="s">
        <v>9</v>
      </c>
      <c r="EZ23" s="11">
        <v>4</v>
      </c>
      <c r="FA23" s="11">
        <v>17</v>
      </c>
      <c r="FB23" s="11">
        <v>61</v>
      </c>
      <c r="FC23" s="11">
        <v>1</v>
      </c>
      <c r="FD23" s="11">
        <v>5</v>
      </c>
      <c r="FE23" s="11">
        <v>80</v>
      </c>
      <c r="FF23" s="11">
        <v>0</v>
      </c>
      <c r="FG23" s="11">
        <v>1</v>
      </c>
      <c r="FH23" s="11">
        <v>71</v>
      </c>
      <c r="FI23" s="11">
        <v>0</v>
      </c>
      <c r="FJ23" s="11">
        <v>0</v>
      </c>
      <c r="FK23" s="11">
        <v>0</v>
      </c>
      <c r="FL23" s="11">
        <v>0</v>
      </c>
      <c r="FM23" s="11">
        <v>0</v>
      </c>
      <c r="FN23" s="11">
        <v>0</v>
      </c>
      <c r="FO23" s="11">
        <v>0</v>
      </c>
      <c r="FP23" s="11">
        <v>0</v>
      </c>
      <c r="FQ23" s="11">
        <v>0</v>
      </c>
      <c r="FR23" s="11">
        <v>0</v>
      </c>
      <c r="FS23" s="11">
        <v>0</v>
      </c>
      <c r="FT23" s="11">
        <v>0</v>
      </c>
      <c r="FU23" s="11">
        <v>0</v>
      </c>
      <c r="FV23" s="11">
        <v>0</v>
      </c>
      <c r="FW23" s="11">
        <f t="shared" si="5"/>
        <v>240</v>
      </c>
      <c r="GA23" s="234" t="s">
        <v>4</v>
      </c>
      <c r="GB23" s="11">
        <v>0</v>
      </c>
      <c r="GC23" s="11">
        <v>0</v>
      </c>
      <c r="GD23" s="11">
        <v>0</v>
      </c>
      <c r="GE23" s="11">
        <v>0</v>
      </c>
      <c r="GF23" s="11">
        <v>0</v>
      </c>
      <c r="GG23" s="11">
        <v>0</v>
      </c>
      <c r="GH23" s="11">
        <v>0</v>
      </c>
      <c r="GI23" s="11">
        <v>0</v>
      </c>
      <c r="GJ23" s="11">
        <v>0</v>
      </c>
      <c r="GK23" s="11">
        <v>0</v>
      </c>
      <c r="GL23" s="11">
        <v>0</v>
      </c>
      <c r="GM23" s="11">
        <v>0</v>
      </c>
      <c r="GN23" s="11">
        <v>0</v>
      </c>
      <c r="GO23" s="11">
        <v>0</v>
      </c>
      <c r="GP23" s="11">
        <v>0</v>
      </c>
      <c r="GQ23" s="11">
        <v>240</v>
      </c>
      <c r="GR23" s="11">
        <v>0</v>
      </c>
      <c r="GS23" s="11">
        <v>0</v>
      </c>
      <c r="GT23" s="11">
        <v>0</v>
      </c>
      <c r="GU23" s="11">
        <v>0</v>
      </c>
      <c r="GV23" s="11">
        <v>0</v>
      </c>
      <c r="GW23" s="11">
        <v>0</v>
      </c>
      <c r="GX23" s="11">
        <f t="shared" si="6"/>
        <v>240</v>
      </c>
      <c r="HA23" s="234" t="s">
        <v>4</v>
      </c>
      <c r="HB23" s="11">
        <v>0</v>
      </c>
      <c r="HC23" s="11">
        <v>0</v>
      </c>
      <c r="HD23" s="11">
        <v>0</v>
      </c>
      <c r="HE23" s="11">
        <v>0</v>
      </c>
      <c r="HF23" s="11">
        <v>0</v>
      </c>
      <c r="HG23" s="11">
        <v>0</v>
      </c>
      <c r="HH23" s="11">
        <v>0</v>
      </c>
      <c r="HI23" s="11">
        <v>0</v>
      </c>
      <c r="HJ23" s="11">
        <v>0</v>
      </c>
      <c r="HK23" s="11">
        <v>0</v>
      </c>
      <c r="HL23" s="11">
        <v>0</v>
      </c>
      <c r="HM23" s="11">
        <v>0</v>
      </c>
      <c r="HN23" s="11">
        <v>0</v>
      </c>
      <c r="HO23" s="11">
        <v>0</v>
      </c>
      <c r="HP23" s="11">
        <v>649</v>
      </c>
      <c r="HQ23" s="11">
        <v>0</v>
      </c>
      <c r="HR23" s="11">
        <v>0</v>
      </c>
      <c r="HS23" s="11">
        <v>0</v>
      </c>
      <c r="HT23" s="11">
        <v>0</v>
      </c>
      <c r="HU23" s="11">
        <v>0</v>
      </c>
      <c r="HV23" s="11">
        <v>0</v>
      </c>
      <c r="HW23" s="11">
        <f t="shared" si="7"/>
        <v>649</v>
      </c>
      <c r="HZ23" s="234" t="s">
        <v>4</v>
      </c>
      <c r="IA23" s="11">
        <v>0</v>
      </c>
      <c r="IB23" s="11">
        <v>0</v>
      </c>
      <c r="IC23" s="11">
        <v>0</v>
      </c>
      <c r="ID23" s="11">
        <v>0</v>
      </c>
      <c r="IE23" s="11">
        <v>0</v>
      </c>
      <c r="IF23" s="11">
        <v>0</v>
      </c>
      <c r="IG23" s="11">
        <v>0</v>
      </c>
      <c r="IH23" s="11">
        <v>0</v>
      </c>
      <c r="II23" s="11">
        <v>0</v>
      </c>
      <c r="IJ23" s="11">
        <v>0</v>
      </c>
      <c r="IK23" s="11">
        <v>0</v>
      </c>
      <c r="IL23" s="11">
        <v>8</v>
      </c>
      <c r="IM23" s="11">
        <v>0</v>
      </c>
      <c r="IN23" s="11">
        <v>0</v>
      </c>
      <c r="IO23" s="11">
        <v>0</v>
      </c>
      <c r="IP23" s="11">
        <v>4916</v>
      </c>
      <c r="IQ23" s="11">
        <v>6</v>
      </c>
      <c r="IR23" s="11">
        <v>0</v>
      </c>
      <c r="IS23" s="11">
        <v>2</v>
      </c>
      <c r="IT23" s="11">
        <v>0</v>
      </c>
      <c r="IU23" s="11">
        <v>0</v>
      </c>
      <c r="IV23" s="11">
        <v>0</v>
      </c>
      <c r="IW23" s="11">
        <v>0</v>
      </c>
      <c r="IX23" s="11">
        <v>0</v>
      </c>
      <c r="IY23" s="11">
        <f t="shared" si="8"/>
        <v>4932</v>
      </c>
    </row>
    <row r="24" spans="1:259" x14ac:dyDescent="0.25">
      <c r="A24" s="234" t="s">
        <v>4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7</v>
      </c>
      <c r="M24" s="11">
        <v>0</v>
      </c>
      <c r="N24" s="11">
        <v>0</v>
      </c>
      <c r="O24" s="11">
        <v>303</v>
      </c>
      <c r="P24" s="11">
        <v>2</v>
      </c>
      <c r="Q24" s="11">
        <v>2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233">
        <f t="shared" si="0"/>
        <v>314</v>
      </c>
      <c r="AA24" s="234" t="s">
        <v>12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31</v>
      </c>
      <c r="AH24" s="11">
        <v>0</v>
      </c>
      <c r="AI24" s="11">
        <v>0</v>
      </c>
      <c r="AJ24" s="11">
        <v>0</v>
      </c>
      <c r="AK24" s="11">
        <v>0</v>
      </c>
      <c r="AL24" s="11">
        <v>2787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2</v>
      </c>
      <c r="AX24" s="11">
        <v>0</v>
      </c>
      <c r="AY24" s="11">
        <v>2820</v>
      </c>
      <c r="BA24" s="234" t="s">
        <v>12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1</v>
      </c>
      <c r="BJ24" s="11">
        <v>0</v>
      </c>
      <c r="BK24" s="11">
        <v>0</v>
      </c>
      <c r="BL24" s="11">
        <v>3060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1</v>
      </c>
      <c r="BU24" s="11">
        <v>0</v>
      </c>
      <c r="BV24" s="11">
        <v>0</v>
      </c>
      <c r="BW24" s="11">
        <f t="shared" si="1"/>
        <v>3062</v>
      </c>
      <c r="CA24" s="234" t="s">
        <v>12</v>
      </c>
      <c r="CB24" s="11">
        <v>0</v>
      </c>
      <c r="CC24" s="11">
        <v>0</v>
      </c>
      <c r="CD24" s="11">
        <v>1</v>
      </c>
      <c r="CE24" s="11">
        <v>0</v>
      </c>
      <c r="CF24" s="11">
        <v>0</v>
      </c>
      <c r="CG24" s="11">
        <v>20</v>
      </c>
      <c r="CH24" s="11">
        <v>0</v>
      </c>
      <c r="CI24" s="11">
        <v>0</v>
      </c>
      <c r="CJ24" s="11">
        <v>0</v>
      </c>
      <c r="CK24" s="11">
        <v>0</v>
      </c>
      <c r="CL24" s="11">
        <v>3123</v>
      </c>
      <c r="CM24" s="11">
        <v>1</v>
      </c>
      <c r="CN24" s="11">
        <v>0</v>
      </c>
      <c r="CO24" s="11">
        <v>0</v>
      </c>
      <c r="CP24" s="11">
        <v>0</v>
      </c>
      <c r="CQ24" s="11">
        <v>3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f t="shared" si="2"/>
        <v>3148</v>
      </c>
      <c r="CY24" s="234" t="s">
        <v>4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386</v>
      </c>
      <c r="DO24" s="72">
        <v>0</v>
      </c>
      <c r="DP24" s="72">
        <v>0</v>
      </c>
      <c r="DQ24" s="72">
        <v>0</v>
      </c>
      <c r="DR24" s="72">
        <v>0</v>
      </c>
      <c r="DS24" s="72">
        <v>0</v>
      </c>
      <c r="DT24" s="72">
        <v>0</v>
      </c>
      <c r="DU24" s="72">
        <f t="shared" si="3"/>
        <v>386</v>
      </c>
      <c r="DX24" s="234" t="s">
        <v>9</v>
      </c>
      <c r="DY24" s="11">
        <v>5</v>
      </c>
      <c r="DZ24" s="11">
        <v>30</v>
      </c>
      <c r="EA24" s="11">
        <v>47</v>
      </c>
      <c r="EB24" s="11">
        <v>0</v>
      </c>
      <c r="EC24" s="11">
        <v>9</v>
      </c>
      <c r="ED24" s="11">
        <v>124</v>
      </c>
      <c r="EE24" s="11">
        <v>0</v>
      </c>
      <c r="EF24" s="11">
        <v>13</v>
      </c>
      <c r="EG24" s="11">
        <v>60</v>
      </c>
      <c r="EH24" s="11">
        <v>0</v>
      </c>
      <c r="EI24" s="11">
        <v>0</v>
      </c>
      <c r="EJ24" s="11">
        <v>0</v>
      </c>
      <c r="EK24" s="11">
        <v>0</v>
      </c>
      <c r="EL24" s="11">
        <v>0</v>
      </c>
      <c r="EM24" s="11">
        <v>0</v>
      </c>
      <c r="EN24" s="11">
        <v>0</v>
      </c>
      <c r="EO24" s="11">
        <v>0</v>
      </c>
      <c r="EP24" s="11">
        <v>0</v>
      </c>
      <c r="EQ24" s="11">
        <v>0</v>
      </c>
      <c r="ER24" s="11">
        <v>0</v>
      </c>
      <c r="ES24" s="11">
        <f t="shared" si="4"/>
        <v>288</v>
      </c>
      <c r="EY24" s="234" t="s">
        <v>8</v>
      </c>
      <c r="EZ24" s="11">
        <v>12</v>
      </c>
      <c r="FA24" s="11">
        <v>8</v>
      </c>
      <c r="FB24" s="11">
        <v>132</v>
      </c>
      <c r="FC24" s="11">
        <v>0</v>
      </c>
      <c r="FD24" s="11">
        <v>0</v>
      </c>
      <c r="FE24" s="11">
        <v>25</v>
      </c>
      <c r="FF24" s="11">
        <v>1</v>
      </c>
      <c r="FG24" s="11">
        <v>0</v>
      </c>
      <c r="FH24" s="11">
        <v>27</v>
      </c>
      <c r="FI24" s="11">
        <v>0</v>
      </c>
      <c r="FJ24" s="11">
        <v>0</v>
      </c>
      <c r="FK24" s="11">
        <v>0</v>
      </c>
      <c r="FL24" s="11">
        <v>0</v>
      </c>
      <c r="FM24" s="11">
        <v>0</v>
      </c>
      <c r="FN24" s="11">
        <v>0</v>
      </c>
      <c r="FO24" s="11">
        <v>0</v>
      </c>
      <c r="FP24" s="11">
        <v>0</v>
      </c>
      <c r="FQ24" s="11">
        <v>0</v>
      </c>
      <c r="FR24" s="11">
        <v>0</v>
      </c>
      <c r="FS24" s="11">
        <v>0</v>
      </c>
      <c r="FT24" s="11">
        <v>0</v>
      </c>
      <c r="FU24" s="11">
        <v>0</v>
      </c>
      <c r="FV24" s="11">
        <v>0</v>
      </c>
      <c r="FW24" s="11">
        <f t="shared" si="5"/>
        <v>205</v>
      </c>
      <c r="GA24" s="234" t="s">
        <v>25</v>
      </c>
      <c r="GB24" s="11">
        <v>1</v>
      </c>
      <c r="GC24" s="11">
        <v>6</v>
      </c>
      <c r="GD24" s="11">
        <v>138</v>
      </c>
      <c r="GE24" s="11">
        <v>0</v>
      </c>
      <c r="GF24" s="11">
        <v>0</v>
      </c>
      <c r="GG24" s="11">
        <v>0</v>
      </c>
      <c r="GH24" s="11">
        <v>0</v>
      </c>
      <c r="GI24" s="11">
        <v>0</v>
      </c>
      <c r="GJ24" s="11">
        <v>66</v>
      </c>
      <c r="GK24" s="11">
        <v>0</v>
      </c>
      <c r="GL24" s="11">
        <v>0</v>
      </c>
      <c r="GM24" s="11">
        <v>0</v>
      </c>
      <c r="GN24" s="11">
        <v>0</v>
      </c>
      <c r="GO24" s="11">
        <v>0</v>
      </c>
      <c r="GP24" s="11">
        <v>0</v>
      </c>
      <c r="GQ24" s="11">
        <v>0</v>
      </c>
      <c r="GR24" s="11">
        <v>0</v>
      </c>
      <c r="GS24" s="11">
        <v>0</v>
      </c>
      <c r="GT24" s="11">
        <v>0</v>
      </c>
      <c r="GU24" s="11">
        <v>0</v>
      </c>
      <c r="GV24" s="11">
        <v>0</v>
      </c>
      <c r="GW24" s="11">
        <v>0</v>
      </c>
      <c r="GX24" s="11">
        <f t="shared" si="6"/>
        <v>211</v>
      </c>
      <c r="HA24" s="234" t="s">
        <v>12</v>
      </c>
      <c r="HB24" s="11">
        <v>0</v>
      </c>
      <c r="HC24" s="11">
        <v>0</v>
      </c>
      <c r="HD24" s="11">
        <v>0</v>
      </c>
      <c r="HE24" s="11">
        <v>0</v>
      </c>
      <c r="HF24" s="11">
        <v>0</v>
      </c>
      <c r="HG24" s="11">
        <v>0</v>
      </c>
      <c r="HH24" s="11">
        <v>67</v>
      </c>
      <c r="HI24" s="11">
        <v>0</v>
      </c>
      <c r="HJ24" s="11">
        <v>1</v>
      </c>
      <c r="HK24" s="11">
        <v>0</v>
      </c>
      <c r="HL24" s="11">
        <v>1</v>
      </c>
      <c r="HM24" s="11">
        <v>2391</v>
      </c>
      <c r="HN24" s="11">
        <v>0</v>
      </c>
      <c r="HO24" s="11">
        <v>0</v>
      </c>
      <c r="HP24" s="11">
        <v>0</v>
      </c>
      <c r="HQ24" s="11">
        <v>0</v>
      </c>
      <c r="HR24" s="11">
        <v>0</v>
      </c>
      <c r="HS24" s="11">
        <v>0</v>
      </c>
      <c r="HT24" s="11">
        <v>0</v>
      </c>
      <c r="HU24" s="11">
        <v>0</v>
      </c>
      <c r="HV24" s="11">
        <v>0</v>
      </c>
      <c r="HW24" s="11">
        <f t="shared" si="7"/>
        <v>2460</v>
      </c>
      <c r="HZ24" s="234" t="s">
        <v>12</v>
      </c>
      <c r="IA24" s="11">
        <v>6</v>
      </c>
      <c r="IB24" s="11">
        <v>3</v>
      </c>
      <c r="IC24" s="11">
        <v>2</v>
      </c>
      <c r="ID24" s="11">
        <v>0</v>
      </c>
      <c r="IE24" s="11">
        <v>0</v>
      </c>
      <c r="IF24" s="11">
        <v>0</v>
      </c>
      <c r="IG24" s="11">
        <v>280</v>
      </c>
      <c r="IH24" s="11">
        <v>0</v>
      </c>
      <c r="II24" s="11">
        <v>2</v>
      </c>
      <c r="IJ24" s="11">
        <v>0</v>
      </c>
      <c r="IK24" s="11">
        <v>2</v>
      </c>
      <c r="IL24" s="11">
        <v>29705</v>
      </c>
      <c r="IM24" s="11">
        <v>2</v>
      </c>
      <c r="IN24" s="11">
        <v>0</v>
      </c>
      <c r="IO24" s="11">
        <v>0</v>
      </c>
      <c r="IP24" s="11">
        <v>0</v>
      </c>
      <c r="IQ24" s="11">
        <v>0</v>
      </c>
      <c r="IR24" s="11">
        <v>0</v>
      </c>
      <c r="IS24" s="11">
        <v>23</v>
      </c>
      <c r="IT24" s="11">
        <v>0</v>
      </c>
      <c r="IU24" s="11">
        <v>0</v>
      </c>
      <c r="IV24" s="11">
        <v>1</v>
      </c>
      <c r="IW24" s="11">
        <v>6</v>
      </c>
      <c r="IX24" s="11">
        <v>0</v>
      </c>
      <c r="IY24" s="11">
        <f t="shared" si="8"/>
        <v>30032</v>
      </c>
    </row>
    <row r="25" spans="1:259" x14ac:dyDescent="0.25">
      <c r="A25" s="234" t="s">
        <v>12</v>
      </c>
      <c r="B25" s="11">
        <v>1</v>
      </c>
      <c r="C25" s="11">
        <v>1</v>
      </c>
      <c r="D25" s="11">
        <v>0</v>
      </c>
      <c r="E25" s="11">
        <v>0</v>
      </c>
      <c r="F25" s="11">
        <v>0</v>
      </c>
      <c r="G25" s="11">
        <v>35</v>
      </c>
      <c r="H25" s="11">
        <v>0</v>
      </c>
      <c r="I25" s="11">
        <v>0</v>
      </c>
      <c r="J25" s="11">
        <v>0</v>
      </c>
      <c r="K25" s="11">
        <v>0</v>
      </c>
      <c r="L25" s="11">
        <v>2630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233">
        <f t="shared" si="0"/>
        <v>2667</v>
      </c>
      <c r="AA25" s="234" t="s">
        <v>37</v>
      </c>
      <c r="AB25" s="11">
        <v>0</v>
      </c>
      <c r="AC25" s="11">
        <v>0</v>
      </c>
      <c r="AD25" s="11">
        <v>10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 t="s">
        <v>178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10</v>
      </c>
      <c r="BA25" s="234" t="s">
        <v>37</v>
      </c>
      <c r="BB25" s="11">
        <v>0</v>
      </c>
      <c r="BC25" s="11">
        <v>1</v>
      </c>
      <c r="BD25" s="11">
        <v>9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f t="shared" si="1"/>
        <v>10</v>
      </c>
      <c r="CA25" s="234" t="s">
        <v>37</v>
      </c>
      <c r="CB25" s="11">
        <v>0</v>
      </c>
      <c r="CC25" s="11">
        <v>5</v>
      </c>
      <c r="CD25" s="11">
        <v>4</v>
      </c>
      <c r="CE25" s="11">
        <v>0</v>
      </c>
      <c r="CF25" s="11">
        <v>0</v>
      </c>
      <c r="CG25" s="11">
        <v>0</v>
      </c>
      <c r="CH25" s="11"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0</v>
      </c>
      <c r="CW25" s="11">
        <f t="shared" si="2"/>
        <v>9</v>
      </c>
      <c r="CY25" s="234" t="s">
        <v>12</v>
      </c>
      <c r="CZ25" s="72">
        <v>0</v>
      </c>
      <c r="DA25" s="72">
        <v>2</v>
      </c>
      <c r="DB25" s="72">
        <v>1</v>
      </c>
      <c r="DC25" s="72">
        <v>0</v>
      </c>
      <c r="DD25" s="72">
        <v>0</v>
      </c>
      <c r="DE25" s="72">
        <v>0</v>
      </c>
      <c r="DF25" s="72">
        <v>26</v>
      </c>
      <c r="DG25" s="72">
        <v>0</v>
      </c>
      <c r="DH25" s="72">
        <v>0</v>
      </c>
      <c r="DI25" s="72">
        <v>0</v>
      </c>
      <c r="DJ25" s="72">
        <v>0</v>
      </c>
      <c r="DK25" s="72">
        <v>3555</v>
      </c>
      <c r="DL25" s="72">
        <v>0</v>
      </c>
      <c r="DM25" s="72">
        <v>0</v>
      </c>
      <c r="DN25" s="72">
        <v>0</v>
      </c>
      <c r="DO25" s="72">
        <v>0</v>
      </c>
      <c r="DP25" s="72">
        <v>0</v>
      </c>
      <c r="DQ25" s="72">
        <v>0</v>
      </c>
      <c r="DR25" s="72">
        <v>0</v>
      </c>
      <c r="DS25" s="72">
        <v>0</v>
      </c>
      <c r="DT25" s="72">
        <v>0</v>
      </c>
      <c r="DU25" s="72">
        <f t="shared" si="3"/>
        <v>3584</v>
      </c>
      <c r="DX25" s="234" t="s">
        <v>25</v>
      </c>
      <c r="DY25" s="11">
        <v>7</v>
      </c>
      <c r="DZ25" s="11">
        <v>20</v>
      </c>
      <c r="EA25" s="11">
        <v>152</v>
      </c>
      <c r="EB25" s="11">
        <v>0</v>
      </c>
      <c r="EC25" s="11">
        <v>0</v>
      </c>
      <c r="ED25" s="11">
        <v>0</v>
      </c>
      <c r="EE25" s="11">
        <v>0</v>
      </c>
      <c r="EF25" s="11">
        <v>0</v>
      </c>
      <c r="EG25" s="11">
        <v>69</v>
      </c>
      <c r="EH25" s="11">
        <v>0</v>
      </c>
      <c r="EI25" s="11">
        <v>0</v>
      </c>
      <c r="EJ25" s="11">
        <v>0</v>
      </c>
      <c r="EK25" s="11">
        <v>0</v>
      </c>
      <c r="EL25" s="11">
        <v>0</v>
      </c>
      <c r="EM25" s="11">
        <v>0</v>
      </c>
      <c r="EN25" s="11">
        <v>0</v>
      </c>
      <c r="EO25" s="11">
        <v>0</v>
      </c>
      <c r="EP25" s="11">
        <v>0</v>
      </c>
      <c r="EQ25" s="11">
        <v>0</v>
      </c>
      <c r="ER25" s="11">
        <v>0</v>
      </c>
      <c r="ES25" s="11">
        <f t="shared" si="4"/>
        <v>248</v>
      </c>
      <c r="EY25" s="234" t="s">
        <v>28</v>
      </c>
      <c r="EZ25" s="11">
        <v>35</v>
      </c>
      <c r="FA25" s="11">
        <v>8</v>
      </c>
      <c r="FB25" s="11">
        <v>138</v>
      </c>
      <c r="FC25" s="11">
        <v>0</v>
      </c>
      <c r="FD25" s="11">
        <v>0</v>
      </c>
      <c r="FE25" s="11">
        <v>0</v>
      </c>
      <c r="FF25" s="11">
        <v>2</v>
      </c>
      <c r="FG25" s="11">
        <v>0</v>
      </c>
      <c r="FH25" s="11">
        <v>4</v>
      </c>
      <c r="FI25" s="11">
        <v>0</v>
      </c>
      <c r="FJ25" s="11">
        <v>0</v>
      </c>
      <c r="FK25" s="11">
        <v>0</v>
      </c>
      <c r="FL25" s="11">
        <v>0</v>
      </c>
      <c r="FM25" s="11">
        <v>0</v>
      </c>
      <c r="FN25" s="11">
        <v>0</v>
      </c>
      <c r="FO25" s="11">
        <v>0</v>
      </c>
      <c r="FP25" s="11">
        <v>0</v>
      </c>
      <c r="FQ25" s="11">
        <v>0</v>
      </c>
      <c r="FR25" s="11">
        <v>0</v>
      </c>
      <c r="FS25" s="11">
        <v>0</v>
      </c>
      <c r="FT25" s="11">
        <v>0</v>
      </c>
      <c r="FU25" s="11">
        <v>0</v>
      </c>
      <c r="FV25" s="11">
        <v>0</v>
      </c>
      <c r="FW25" s="11">
        <f t="shared" si="5"/>
        <v>187</v>
      </c>
      <c r="GA25" s="234" t="s">
        <v>52</v>
      </c>
      <c r="GB25" s="11">
        <v>101</v>
      </c>
      <c r="GC25" s="11">
        <v>22</v>
      </c>
      <c r="GD25" s="11">
        <v>85</v>
      </c>
      <c r="GE25" s="11">
        <v>0</v>
      </c>
      <c r="GF25" s="11">
        <v>0</v>
      </c>
      <c r="GG25" s="11">
        <v>0</v>
      </c>
      <c r="GH25" s="11">
        <v>0</v>
      </c>
      <c r="GI25" s="11">
        <v>0</v>
      </c>
      <c r="GJ25" s="11">
        <v>1</v>
      </c>
      <c r="GK25" s="11">
        <v>0</v>
      </c>
      <c r="GL25" s="11">
        <v>0</v>
      </c>
      <c r="GM25" s="11">
        <v>0</v>
      </c>
      <c r="GN25" s="11">
        <v>0</v>
      </c>
      <c r="GO25" s="11">
        <v>0</v>
      </c>
      <c r="GP25" s="11">
        <v>0</v>
      </c>
      <c r="GQ25" s="11">
        <v>0</v>
      </c>
      <c r="GR25" s="11">
        <v>0</v>
      </c>
      <c r="GS25" s="11">
        <v>0</v>
      </c>
      <c r="GT25" s="11">
        <v>0</v>
      </c>
      <c r="GU25" s="11">
        <v>0</v>
      </c>
      <c r="GV25" s="11">
        <v>0</v>
      </c>
      <c r="GW25" s="11">
        <v>0</v>
      </c>
      <c r="GX25" s="11">
        <f t="shared" si="6"/>
        <v>209</v>
      </c>
      <c r="HA25" s="234" t="s">
        <v>37</v>
      </c>
      <c r="HB25" s="11">
        <v>0</v>
      </c>
      <c r="HC25" s="11">
        <v>1</v>
      </c>
      <c r="HD25" s="11">
        <v>9</v>
      </c>
      <c r="HE25" s="11">
        <v>0</v>
      </c>
      <c r="HF25" s="11">
        <v>0</v>
      </c>
      <c r="HG25" s="11">
        <v>0</v>
      </c>
      <c r="HH25" s="11">
        <v>0</v>
      </c>
      <c r="HI25" s="11">
        <v>0</v>
      </c>
      <c r="HJ25" s="11">
        <v>0</v>
      </c>
      <c r="HK25" s="11">
        <v>0</v>
      </c>
      <c r="HL25" s="11">
        <v>0</v>
      </c>
      <c r="HM25" s="11">
        <v>0</v>
      </c>
      <c r="HN25" s="11">
        <v>0</v>
      </c>
      <c r="HO25" s="11">
        <v>0</v>
      </c>
      <c r="HP25" s="11">
        <v>0</v>
      </c>
      <c r="HQ25" s="11">
        <v>0</v>
      </c>
      <c r="HR25" s="11">
        <v>0</v>
      </c>
      <c r="HS25" s="11">
        <v>0</v>
      </c>
      <c r="HT25" s="11">
        <v>0</v>
      </c>
      <c r="HU25" s="11">
        <v>0</v>
      </c>
      <c r="HV25" s="11">
        <v>0</v>
      </c>
      <c r="HW25" s="11">
        <f t="shared" si="7"/>
        <v>10</v>
      </c>
      <c r="HZ25" s="234" t="s">
        <v>37</v>
      </c>
      <c r="IA25" s="11">
        <v>1</v>
      </c>
      <c r="IB25" s="11">
        <v>25</v>
      </c>
      <c r="IC25" s="11">
        <v>124</v>
      </c>
      <c r="ID25" s="11">
        <v>0</v>
      </c>
      <c r="IE25" s="11">
        <v>0</v>
      </c>
      <c r="IF25" s="11">
        <v>0</v>
      </c>
      <c r="IG25" s="11">
        <v>0</v>
      </c>
      <c r="IH25" s="11">
        <v>0</v>
      </c>
      <c r="II25" s="11">
        <v>1</v>
      </c>
      <c r="IJ25" s="11">
        <v>0</v>
      </c>
      <c r="IK25" s="11">
        <v>0</v>
      </c>
      <c r="IL25" s="11">
        <v>0</v>
      </c>
      <c r="IM25" s="11">
        <v>0</v>
      </c>
      <c r="IN25" s="11">
        <v>0</v>
      </c>
      <c r="IO25" s="11">
        <v>0</v>
      </c>
      <c r="IP25" s="11">
        <v>0</v>
      </c>
      <c r="IQ25" s="11">
        <v>0</v>
      </c>
      <c r="IR25" s="11">
        <v>0</v>
      </c>
      <c r="IS25" s="11">
        <v>0</v>
      </c>
      <c r="IT25" s="11">
        <v>0</v>
      </c>
      <c r="IU25" s="11">
        <v>0</v>
      </c>
      <c r="IV25" s="11">
        <v>0</v>
      </c>
      <c r="IW25" s="11">
        <v>0</v>
      </c>
      <c r="IX25" s="11">
        <v>0</v>
      </c>
      <c r="IY25" s="11">
        <f t="shared" si="8"/>
        <v>151</v>
      </c>
    </row>
    <row r="26" spans="1:259" x14ac:dyDescent="0.25">
      <c r="A26" s="234" t="s">
        <v>37</v>
      </c>
      <c r="B26" s="11">
        <v>0</v>
      </c>
      <c r="C26" s="11">
        <v>1</v>
      </c>
      <c r="D26" s="11">
        <v>7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233">
        <f t="shared" si="0"/>
        <v>8</v>
      </c>
      <c r="AA26" s="234" t="s">
        <v>25</v>
      </c>
      <c r="AB26" s="11">
        <v>4</v>
      </c>
      <c r="AC26" s="11">
        <v>14</v>
      </c>
      <c r="AD26" s="11">
        <v>144</v>
      </c>
      <c r="AE26" s="11">
        <v>0</v>
      </c>
      <c r="AF26" s="11">
        <v>0</v>
      </c>
      <c r="AG26" s="11">
        <v>0</v>
      </c>
      <c r="AH26" s="11">
        <v>0</v>
      </c>
      <c r="AI26" s="11">
        <v>69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231</v>
      </c>
      <c r="BA26" s="234" t="s">
        <v>25</v>
      </c>
      <c r="BB26" s="11">
        <v>5</v>
      </c>
      <c r="BC26" s="11">
        <v>19</v>
      </c>
      <c r="BD26" s="11">
        <v>127</v>
      </c>
      <c r="BE26" s="11">
        <v>0</v>
      </c>
      <c r="BF26" s="11">
        <v>0</v>
      </c>
      <c r="BG26" s="11">
        <v>1</v>
      </c>
      <c r="BH26" s="11">
        <v>0</v>
      </c>
      <c r="BI26" s="11">
        <v>74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f t="shared" si="1"/>
        <v>226</v>
      </c>
      <c r="CA26" s="234" t="s">
        <v>25</v>
      </c>
      <c r="CB26" s="11">
        <v>5</v>
      </c>
      <c r="CC26" s="11">
        <v>15</v>
      </c>
      <c r="CD26" s="11">
        <v>138</v>
      </c>
      <c r="CE26" s="11">
        <v>0</v>
      </c>
      <c r="CF26" s="11">
        <v>0</v>
      </c>
      <c r="CG26" s="11">
        <v>1</v>
      </c>
      <c r="CH26" s="11">
        <v>0</v>
      </c>
      <c r="CI26" s="11">
        <v>68</v>
      </c>
      <c r="CJ26" s="11">
        <v>0</v>
      </c>
      <c r="CK26" s="11">
        <v>0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f t="shared" si="2"/>
        <v>227</v>
      </c>
      <c r="CY26" s="234" t="s">
        <v>37</v>
      </c>
      <c r="CZ26" s="72">
        <v>0</v>
      </c>
      <c r="DA26" s="72">
        <v>0</v>
      </c>
      <c r="DB26" s="72">
        <v>16</v>
      </c>
      <c r="DC26" s="72">
        <v>0</v>
      </c>
      <c r="DD26" s="72">
        <v>0</v>
      </c>
      <c r="DE26" s="72">
        <v>0</v>
      </c>
      <c r="DF26" s="72">
        <v>0</v>
      </c>
      <c r="DG26" s="72">
        <v>0</v>
      </c>
      <c r="DH26" s="72">
        <v>0</v>
      </c>
      <c r="DI26" s="72">
        <v>0</v>
      </c>
      <c r="DJ26" s="72">
        <v>0</v>
      </c>
      <c r="DK26" s="72">
        <v>0</v>
      </c>
      <c r="DL26" s="72">
        <v>0</v>
      </c>
      <c r="DM26" s="72">
        <v>0</v>
      </c>
      <c r="DN26" s="72">
        <v>0</v>
      </c>
      <c r="DO26" s="72">
        <v>0</v>
      </c>
      <c r="DP26" s="72">
        <v>0</v>
      </c>
      <c r="DQ26" s="72">
        <v>0</v>
      </c>
      <c r="DR26" s="72">
        <v>0</v>
      </c>
      <c r="DS26" s="72">
        <v>0</v>
      </c>
      <c r="DT26" s="72">
        <v>0</v>
      </c>
      <c r="DU26" s="72">
        <f t="shared" si="3"/>
        <v>16</v>
      </c>
      <c r="DX26" s="234" t="s">
        <v>4</v>
      </c>
      <c r="DY26" s="11">
        <v>0</v>
      </c>
      <c r="DZ26" s="11">
        <v>0</v>
      </c>
      <c r="EA26" s="11">
        <v>0</v>
      </c>
      <c r="EB26" s="11">
        <v>0</v>
      </c>
      <c r="EC26" s="11">
        <v>0</v>
      </c>
      <c r="ED26" s="11">
        <v>0</v>
      </c>
      <c r="EE26" s="11">
        <v>0</v>
      </c>
      <c r="EF26" s="11">
        <v>0</v>
      </c>
      <c r="EG26" s="11">
        <v>0</v>
      </c>
      <c r="EH26" s="11">
        <v>0</v>
      </c>
      <c r="EI26" s="11">
        <v>0</v>
      </c>
      <c r="EJ26" s="11">
        <v>0</v>
      </c>
      <c r="EK26" s="11">
        <v>0</v>
      </c>
      <c r="EL26" s="11">
        <v>0</v>
      </c>
      <c r="EM26" s="11">
        <v>242</v>
      </c>
      <c r="EN26" s="11">
        <v>0</v>
      </c>
      <c r="EO26" s="11">
        <v>0</v>
      </c>
      <c r="EP26" s="11">
        <v>0</v>
      </c>
      <c r="EQ26" s="11">
        <v>0</v>
      </c>
      <c r="ER26" s="11">
        <v>0</v>
      </c>
      <c r="ES26" s="11">
        <f t="shared" si="4"/>
        <v>242</v>
      </c>
      <c r="EY26" s="234" t="s">
        <v>14</v>
      </c>
      <c r="EZ26" s="11">
        <v>52</v>
      </c>
      <c r="FA26" s="11">
        <v>1</v>
      </c>
      <c r="FB26" s="11">
        <v>105</v>
      </c>
      <c r="FC26" s="11">
        <v>0</v>
      </c>
      <c r="FD26" s="11">
        <v>0</v>
      </c>
      <c r="FE26" s="11">
        <v>0</v>
      </c>
      <c r="FF26" s="11">
        <v>0</v>
      </c>
      <c r="FG26" s="11">
        <v>0</v>
      </c>
      <c r="FH26" s="11">
        <v>0</v>
      </c>
      <c r="FI26" s="11">
        <v>0</v>
      </c>
      <c r="FJ26" s="11">
        <v>0</v>
      </c>
      <c r="FK26" s="11">
        <v>0</v>
      </c>
      <c r="FL26" s="11">
        <v>0</v>
      </c>
      <c r="FM26" s="11">
        <v>0</v>
      </c>
      <c r="FN26" s="11">
        <v>0</v>
      </c>
      <c r="FO26" s="11">
        <v>0</v>
      </c>
      <c r="FP26" s="11">
        <v>0</v>
      </c>
      <c r="FQ26" s="11">
        <v>0</v>
      </c>
      <c r="FR26" s="11">
        <v>0</v>
      </c>
      <c r="FS26" s="11">
        <v>12</v>
      </c>
      <c r="FT26" s="11">
        <v>0</v>
      </c>
      <c r="FU26" s="11">
        <v>0</v>
      </c>
      <c r="FV26" s="11">
        <v>2</v>
      </c>
      <c r="FW26" s="11">
        <f t="shared" si="5"/>
        <v>172</v>
      </c>
      <c r="GA26" s="234" t="s">
        <v>8</v>
      </c>
      <c r="GB26" s="11">
        <v>10</v>
      </c>
      <c r="GC26" s="11">
        <v>15</v>
      </c>
      <c r="GD26" s="11">
        <v>114</v>
      </c>
      <c r="GE26" s="11">
        <v>0</v>
      </c>
      <c r="GF26" s="11">
        <v>0</v>
      </c>
      <c r="GG26" s="11">
        <v>14</v>
      </c>
      <c r="GH26" s="11">
        <v>0</v>
      </c>
      <c r="GI26" s="11">
        <v>0</v>
      </c>
      <c r="GJ26" s="11">
        <v>45</v>
      </c>
      <c r="GK26" s="11">
        <v>0</v>
      </c>
      <c r="GL26" s="11">
        <v>0</v>
      </c>
      <c r="GM26" s="11">
        <v>0</v>
      </c>
      <c r="GN26" s="11">
        <v>0</v>
      </c>
      <c r="GO26" s="11">
        <v>0</v>
      </c>
      <c r="GP26" s="11">
        <v>0</v>
      </c>
      <c r="GQ26" s="11">
        <v>0</v>
      </c>
      <c r="GR26" s="11">
        <v>0</v>
      </c>
      <c r="GS26" s="11">
        <v>0</v>
      </c>
      <c r="GT26" s="11">
        <v>0</v>
      </c>
      <c r="GU26" s="11">
        <v>0</v>
      </c>
      <c r="GV26" s="11">
        <v>0</v>
      </c>
      <c r="GW26" s="11">
        <v>0</v>
      </c>
      <c r="GX26" s="11">
        <f t="shared" si="6"/>
        <v>198</v>
      </c>
      <c r="HA26" s="234" t="s">
        <v>25</v>
      </c>
      <c r="HB26" s="11">
        <v>6</v>
      </c>
      <c r="HC26" s="11">
        <v>15</v>
      </c>
      <c r="HD26" s="11">
        <v>137</v>
      </c>
      <c r="HE26" s="11">
        <v>0</v>
      </c>
      <c r="HF26" s="11">
        <v>0</v>
      </c>
      <c r="HG26" s="11">
        <v>0</v>
      </c>
      <c r="HH26" s="11">
        <v>0</v>
      </c>
      <c r="HI26" s="11">
        <v>0</v>
      </c>
      <c r="HJ26" s="11">
        <v>83</v>
      </c>
      <c r="HK26" s="11">
        <v>0</v>
      </c>
      <c r="HL26" s="11">
        <v>0</v>
      </c>
      <c r="HM26" s="11">
        <v>0</v>
      </c>
      <c r="HN26" s="11">
        <v>0</v>
      </c>
      <c r="HO26" s="11">
        <v>0</v>
      </c>
      <c r="HP26" s="11">
        <v>0</v>
      </c>
      <c r="HQ26" s="11">
        <v>0</v>
      </c>
      <c r="HR26" s="11">
        <v>0</v>
      </c>
      <c r="HS26" s="11">
        <v>0</v>
      </c>
      <c r="HT26" s="11">
        <v>0</v>
      </c>
      <c r="HU26" s="11">
        <v>0</v>
      </c>
      <c r="HV26" s="11">
        <v>0</v>
      </c>
      <c r="HW26" s="11">
        <f t="shared" si="7"/>
        <v>241</v>
      </c>
      <c r="HZ26" s="234" t="s">
        <v>25</v>
      </c>
      <c r="IA26" s="11">
        <v>86</v>
      </c>
      <c r="IB26" s="11">
        <v>159</v>
      </c>
      <c r="IC26" s="11">
        <v>1390</v>
      </c>
      <c r="ID26" s="11">
        <v>0</v>
      </c>
      <c r="IE26" s="11">
        <v>0</v>
      </c>
      <c r="IF26" s="11">
        <v>0</v>
      </c>
      <c r="IG26" s="11">
        <v>2</v>
      </c>
      <c r="IH26" s="11">
        <v>0</v>
      </c>
      <c r="II26" s="11">
        <v>676</v>
      </c>
      <c r="IJ26" s="11">
        <v>0</v>
      </c>
      <c r="IK26" s="11">
        <v>0</v>
      </c>
      <c r="IL26" s="11">
        <v>0</v>
      </c>
      <c r="IM26" s="11">
        <v>0</v>
      </c>
      <c r="IN26" s="11">
        <v>0</v>
      </c>
      <c r="IO26" s="11">
        <v>0</v>
      </c>
      <c r="IP26" s="11">
        <v>0</v>
      </c>
      <c r="IQ26" s="11">
        <v>0</v>
      </c>
      <c r="IR26" s="11">
        <v>0</v>
      </c>
      <c r="IS26" s="11">
        <v>0</v>
      </c>
      <c r="IT26" s="11">
        <v>0</v>
      </c>
      <c r="IU26" s="11">
        <v>0</v>
      </c>
      <c r="IV26" s="11">
        <v>0</v>
      </c>
      <c r="IW26" s="11">
        <v>0</v>
      </c>
      <c r="IX26" s="11">
        <v>0</v>
      </c>
      <c r="IY26" s="11">
        <f t="shared" si="8"/>
        <v>2313</v>
      </c>
    </row>
    <row r="27" spans="1:259" x14ac:dyDescent="0.25">
      <c r="A27" s="234" t="s">
        <v>25</v>
      </c>
      <c r="B27" s="11">
        <v>15</v>
      </c>
      <c r="C27" s="11">
        <v>15</v>
      </c>
      <c r="D27" s="11">
        <v>167</v>
      </c>
      <c r="E27" s="11">
        <v>0</v>
      </c>
      <c r="F27" s="11">
        <v>0</v>
      </c>
      <c r="G27" s="11">
        <v>0</v>
      </c>
      <c r="H27" s="11">
        <v>0</v>
      </c>
      <c r="I27" s="11">
        <v>91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233">
        <f t="shared" si="0"/>
        <v>288</v>
      </c>
      <c r="AA27" s="234" t="s">
        <v>36</v>
      </c>
      <c r="AB27" s="11">
        <v>7</v>
      </c>
      <c r="AC27" s="11">
        <v>6</v>
      </c>
      <c r="AD27" s="11">
        <v>24</v>
      </c>
      <c r="AE27" s="11">
        <v>0</v>
      </c>
      <c r="AF27" s="11">
        <v>0</v>
      </c>
      <c r="AG27" s="11">
        <v>0</v>
      </c>
      <c r="AH27" s="11">
        <v>0</v>
      </c>
      <c r="AI27" s="11">
        <v>1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38</v>
      </c>
      <c r="BA27" s="234" t="s">
        <v>36</v>
      </c>
      <c r="BB27" s="11">
        <v>11</v>
      </c>
      <c r="BC27" s="11">
        <v>12</v>
      </c>
      <c r="BD27" s="11">
        <v>33</v>
      </c>
      <c r="BE27" s="11">
        <v>0</v>
      </c>
      <c r="BF27" s="11">
        <v>0</v>
      </c>
      <c r="BG27" s="11">
        <v>0</v>
      </c>
      <c r="BH27" s="11">
        <v>0</v>
      </c>
      <c r="BI27" s="11">
        <v>3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1</v>
      </c>
      <c r="BU27" s="11">
        <v>0</v>
      </c>
      <c r="BV27" s="11">
        <v>0</v>
      </c>
      <c r="BW27" s="11">
        <f t="shared" si="1"/>
        <v>60</v>
      </c>
      <c r="CA27" s="234" t="s">
        <v>36</v>
      </c>
      <c r="CB27" s="11">
        <v>4</v>
      </c>
      <c r="CC27" s="11">
        <v>6</v>
      </c>
      <c r="CD27" s="11">
        <v>24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f t="shared" si="2"/>
        <v>34</v>
      </c>
      <c r="CY27" s="234" t="s">
        <v>25</v>
      </c>
      <c r="CZ27" s="72">
        <v>15</v>
      </c>
      <c r="DA27" s="72">
        <v>17</v>
      </c>
      <c r="DB27" s="72">
        <v>122</v>
      </c>
      <c r="DC27" s="72">
        <v>0</v>
      </c>
      <c r="DD27" s="72">
        <v>0</v>
      </c>
      <c r="DE27" s="72">
        <v>0</v>
      </c>
      <c r="DF27" s="72">
        <v>0</v>
      </c>
      <c r="DG27" s="72">
        <v>0</v>
      </c>
      <c r="DH27" s="72">
        <v>35</v>
      </c>
      <c r="DI27" s="72">
        <v>0</v>
      </c>
      <c r="DJ27" s="72">
        <v>0</v>
      </c>
      <c r="DK27" s="72">
        <v>0</v>
      </c>
      <c r="DL27" s="72">
        <v>0</v>
      </c>
      <c r="DM27" s="72">
        <v>0</v>
      </c>
      <c r="DN27" s="72">
        <v>0</v>
      </c>
      <c r="DO27" s="72">
        <v>0</v>
      </c>
      <c r="DP27" s="72">
        <v>0</v>
      </c>
      <c r="DQ27" s="72">
        <v>0</v>
      </c>
      <c r="DR27" s="72">
        <v>0</v>
      </c>
      <c r="DS27" s="72">
        <v>0</v>
      </c>
      <c r="DT27" s="72">
        <v>0</v>
      </c>
      <c r="DU27" s="72">
        <f t="shared" si="3"/>
        <v>189</v>
      </c>
      <c r="DX27" s="234" t="s">
        <v>8</v>
      </c>
      <c r="DY27" s="11">
        <v>20</v>
      </c>
      <c r="DZ27" s="11">
        <v>22</v>
      </c>
      <c r="EA27" s="11">
        <v>144</v>
      </c>
      <c r="EB27" s="11">
        <v>0</v>
      </c>
      <c r="EC27" s="11">
        <v>0</v>
      </c>
      <c r="ED27" s="11">
        <v>16</v>
      </c>
      <c r="EE27" s="11">
        <v>0</v>
      </c>
      <c r="EF27" s="11">
        <v>0</v>
      </c>
      <c r="EG27" s="11">
        <v>33</v>
      </c>
      <c r="EH27" s="11">
        <v>0</v>
      </c>
      <c r="EI27" s="11">
        <v>0</v>
      </c>
      <c r="EJ27" s="11">
        <v>0</v>
      </c>
      <c r="EK27" s="11">
        <v>0</v>
      </c>
      <c r="EL27" s="11">
        <v>0</v>
      </c>
      <c r="EM27" s="11">
        <v>0</v>
      </c>
      <c r="EN27" s="11">
        <v>0</v>
      </c>
      <c r="EO27" s="11">
        <v>0</v>
      </c>
      <c r="EP27" s="11">
        <v>0</v>
      </c>
      <c r="EQ27" s="11">
        <v>0</v>
      </c>
      <c r="ER27" s="11">
        <v>0</v>
      </c>
      <c r="ES27" s="11">
        <f t="shared" si="4"/>
        <v>235</v>
      </c>
      <c r="EY27" s="234" t="s">
        <v>22</v>
      </c>
      <c r="EZ27" s="11">
        <v>0</v>
      </c>
      <c r="FA27" s="11">
        <v>148</v>
      </c>
      <c r="FB27" s="11">
        <v>23</v>
      </c>
      <c r="FC27" s="11">
        <v>0</v>
      </c>
      <c r="FD27" s="11">
        <v>0</v>
      </c>
      <c r="FE27" s="11">
        <v>0</v>
      </c>
      <c r="FF27" s="11">
        <v>0</v>
      </c>
      <c r="FG27" s="11">
        <v>0</v>
      </c>
      <c r="FH27" s="11">
        <v>0</v>
      </c>
      <c r="FI27" s="11">
        <v>0</v>
      </c>
      <c r="FJ27" s="11">
        <v>0</v>
      </c>
      <c r="FK27" s="11">
        <v>0</v>
      </c>
      <c r="FL27" s="11">
        <v>0</v>
      </c>
      <c r="FM27" s="11">
        <v>0</v>
      </c>
      <c r="FN27" s="11">
        <v>0</v>
      </c>
      <c r="FO27" s="11">
        <v>0</v>
      </c>
      <c r="FP27" s="11">
        <v>0</v>
      </c>
      <c r="FQ27" s="11">
        <v>0</v>
      </c>
      <c r="FR27" s="11">
        <v>0</v>
      </c>
      <c r="FS27" s="11">
        <v>0</v>
      </c>
      <c r="FT27" s="11">
        <v>0</v>
      </c>
      <c r="FU27" s="11">
        <v>0</v>
      </c>
      <c r="FV27" s="11">
        <v>0</v>
      </c>
      <c r="FW27" s="11">
        <f t="shared" si="5"/>
        <v>171</v>
      </c>
      <c r="GA27" s="234" t="s">
        <v>34</v>
      </c>
      <c r="GB27" s="11">
        <v>2</v>
      </c>
      <c r="GC27" s="11">
        <v>0</v>
      </c>
      <c r="GD27" s="11">
        <v>8</v>
      </c>
      <c r="GE27" s="11">
        <v>0</v>
      </c>
      <c r="GF27" s="11">
        <v>0</v>
      </c>
      <c r="GG27" s="11">
        <v>0</v>
      </c>
      <c r="GH27" s="11">
        <v>0</v>
      </c>
      <c r="GI27" s="11">
        <v>0</v>
      </c>
      <c r="GJ27" s="11">
        <v>0</v>
      </c>
      <c r="GK27" s="11">
        <v>2</v>
      </c>
      <c r="GL27" s="11">
        <v>0</v>
      </c>
      <c r="GM27" s="11">
        <v>6</v>
      </c>
      <c r="GN27" s="11">
        <v>127</v>
      </c>
      <c r="GO27" s="11">
        <v>2</v>
      </c>
      <c r="GP27" s="11">
        <v>0</v>
      </c>
      <c r="GQ27" s="11">
        <v>0</v>
      </c>
      <c r="GR27" s="11">
        <v>0</v>
      </c>
      <c r="GS27" s="11">
        <v>0</v>
      </c>
      <c r="GT27" s="11">
        <v>0</v>
      </c>
      <c r="GU27" s="11">
        <v>31</v>
      </c>
      <c r="GV27" s="11">
        <v>0</v>
      </c>
      <c r="GW27" s="11">
        <v>14</v>
      </c>
      <c r="GX27" s="11">
        <f t="shared" si="6"/>
        <v>192</v>
      </c>
      <c r="HA27" s="234" t="s">
        <v>36</v>
      </c>
      <c r="HB27" s="11">
        <v>6</v>
      </c>
      <c r="HC27" s="11">
        <v>5</v>
      </c>
      <c r="HD27" s="11">
        <v>26</v>
      </c>
      <c r="HE27" s="11">
        <v>0</v>
      </c>
      <c r="HF27" s="11">
        <v>0</v>
      </c>
      <c r="HG27" s="11">
        <v>0</v>
      </c>
      <c r="HH27" s="11">
        <v>0</v>
      </c>
      <c r="HI27" s="11">
        <v>0</v>
      </c>
      <c r="HJ27" s="11">
        <v>0</v>
      </c>
      <c r="HK27" s="11">
        <v>0</v>
      </c>
      <c r="HL27" s="11">
        <v>0</v>
      </c>
      <c r="HM27" s="11">
        <v>0</v>
      </c>
      <c r="HN27" s="11">
        <v>0</v>
      </c>
      <c r="HO27" s="11">
        <v>0</v>
      </c>
      <c r="HP27" s="11">
        <v>0</v>
      </c>
      <c r="HQ27" s="11">
        <v>0</v>
      </c>
      <c r="HR27" s="11">
        <v>0</v>
      </c>
      <c r="HS27" s="11">
        <v>1</v>
      </c>
      <c r="HT27" s="11">
        <v>0</v>
      </c>
      <c r="HU27" s="11">
        <v>0</v>
      </c>
      <c r="HV27" s="11">
        <v>0</v>
      </c>
      <c r="HW27" s="11">
        <f t="shared" si="7"/>
        <v>38</v>
      </c>
      <c r="HZ27" s="234" t="s">
        <v>36</v>
      </c>
      <c r="IA27" s="11">
        <v>83</v>
      </c>
      <c r="IB27" s="11">
        <v>85</v>
      </c>
      <c r="IC27" s="11">
        <v>284</v>
      </c>
      <c r="ID27" s="11">
        <v>0</v>
      </c>
      <c r="IE27" s="11">
        <v>0</v>
      </c>
      <c r="IF27" s="11">
        <v>0</v>
      </c>
      <c r="IG27" s="11">
        <v>0</v>
      </c>
      <c r="IH27" s="11">
        <v>0</v>
      </c>
      <c r="II27" s="11">
        <v>6</v>
      </c>
      <c r="IJ27" s="11">
        <v>0</v>
      </c>
      <c r="IK27" s="11">
        <v>0</v>
      </c>
      <c r="IL27" s="11">
        <v>0</v>
      </c>
      <c r="IM27" s="11">
        <v>0</v>
      </c>
      <c r="IN27" s="11">
        <v>0</v>
      </c>
      <c r="IO27" s="11">
        <v>0</v>
      </c>
      <c r="IP27" s="11">
        <v>0</v>
      </c>
      <c r="IQ27" s="11">
        <v>0</v>
      </c>
      <c r="IR27" s="11">
        <v>0</v>
      </c>
      <c r="IS27" s="11">
        <v>0</v>
      </c>
      <c r="IT27" s="11">
        <v>0</v>
      </c>
      <c r="IU27" s="11">
        <v>0</v>
      </c>
      <c r="IV27" s="11">
        <v>8</v>
      </c>
      <c r="IW27" s="11">
        <v>0</v>
      </c>
      <c r="IX27" s="11">
        <v>0</v>
      </c>
      <c r="IY27" s="11">
        <f t="shared" si="8"/>
        <v>466</v>
      </c>
    </row>
    <row r="28" spans="1:259" x14ac:dyDescent="0.25">
      <c r="A28" s="234" t="s">
        <v>36</v>
      </c>
      <c r="B28" s="11">
        <v>10</v>
      </c>
      <c r="C28" s="11">
        <v>11</v>
      </c>
      <c r="D28" s="11">
        <v>19</v>
      </c>
      <c r="E28" s="11">
        <v>0</v>
      </c>
      <c r="F28" s="11">
        <v>0</v>
      </c>
      <c r="G28" s="11">
        <v>0</v>
      </c>
      <c r="H28" s="11">
        <v>0</v>
      </c>
      <c r="I28" s="11">
        <v>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3</v>
      </c>
      <c r="U28" s="11">
        <v>0</v>
      </c>
      <c r="V28" s="11">
        <v>0</v>
      </c>
      <c r="W28" s="11">
        <v>0</v>
      </c>
      <c r="X28" s="233">
        <f t="shared" si="0"/>
        <v>44</v>
      </c>
      <c r="AA28" s="234" t="s">
        <v>43</v>
      </c>
      <c r="AB28" s="11">
        <v>2</v>
      </c>
      <c r="AC28" s="11">
        <v>2</v>
      </c>
      <c r="AD28" s="11">
        <v>50</v>
      </c>
      <c r="AE28" s="11">
        <v>0</v>
      </c>
      <c r="AF28" s="11">
        <v>0</v>
      </c>
      <c r="AG28" s="11">
        <v>0</v>
      </c>
      <c r="AH28" s="11">
        <v>0</v>
      </c>
      <c r="AI28" s="11">
        <v>2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56</v>
      </c>
      <c r="BA28" s="234" t="s">
        <v>43</v>
      </c>
      <c r="BB28" s="11">
        <v>2</v>
      </c>
      <c r="BC28" s="11">
        <v>14</v>
      </c>
      <c r="BD28" s="11">
        <v>35</v>
      </c>
      <c r="BE28" s="11">
        <v>0</v>
      </c>
      <c r="BF28" s="11">
        <v>0</v>
      </c>
      <c r="BG28" s="11">
        <v>0</v>
      </c>
      <c r="BH28" s="11">
        <v>0</v>
      </c>
      <c r="BI28" s="11">
        <v>6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f t="shared" si="1"/>
        <v>57</v>
      </c>
      <c r="CA28" s="234" t="s">
        <v>43</v>
      </c>
      <c r="CB28" s="11">
        <v>4</v>
      </c>
      <c r="CC28" s="11">
        <v>15</v>
      </c>
      <c r="CD28" s="11">
        <v>28</v>
      </c>
      <c r="CE28" s="11">
        <v>0</v>
      </c>
      <c r="CF28" s="11">
        <v>0</v>
      </c>
      <c r="CG28" s="11">
        <v>0</v>
      </c>
      <c r="CH28" s="11">
        <v>0</v>
      </c>
      <c r="CI28" s="11">
        <v>1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0</v>
      </c>
      <c r="CW28" s="11">
        <f t="shared" si="2"/>
        <v>48</v>
      </c>
      <c r="CY28" s="234" t="s">
        <v>36</v>
      </c>
      <c r="CZ28" s="72">
        <v>7</v>
      </c>
      <c r="DA28" s="72">
        <v>6</v>
      </c>
      <c r="DB28" s="72">
        <v>26</v>
      </c>
      <c r="DC28" s="72">
        <v>0</v>
      </c>
      <c r="DD28" s="72">
        <v>0</v>
      </c>
      <c r="DE28" s="72">
        <v>0</v>
      </c>
      <c r="DF28" s="72">
        <v>0</v>
      </c>
      <c r="DG28" s="72">
        <v>0</v>
      </c>
      <c r="DH28" s="72">
        <v>0</v>
      </c>
      <c r="DI28" s="72">
        <v>0</v>
      </c>
      <c r="DJ28" s="72">
        <v>0</v>
      </c>
      <c r="DK28" s="72">
        <v>0</v>
      </c>
      <c r="DL28" s="72">
        <v>0</v>
      </c>
      <c r="DM28" s="72">
        <v>0</v>
      </c>
      <c r="DN28" s="72">
        <v>0</v>
      </c>
      <c r="DO28" s="72">
        <v>0</v>
      </c>
      <c r="DP28" s="72">
        <v>0</v>
      </c>
      <c r="DQ28" s="72">
        <v>0</v>
      </c>
      <c r="DR28" s="72">
        <v>0</v>
      </c>
      <c r="DS28" s="72">
        <v>0</v>
      </c>
      <c r="DT28" s="72">
        <v>0</v>
      </c>
      <c r="DU28" s="72">
        <f t="shared" si="3"/>
        <v>39</v>
      </c>
      <c r="DX28" s="234" t="s">
        <v>28</v>
      </c>
      <c r="DY28" s="11">
        <v>36</v>
      </c>
      <c r="DZ28" s="11">
        <v>13</v>
      </c>
      <c r="EA28" s="11">
        <v>162</v>
      </c>
      <c r="EB28" s="11">
        <v>0</v>
      </c>
      <c r="EC28" s="11">
        <v>0</v>
      </c>
      <c r="ED28" s="11">
        <v>0</v>
      </c>
      <c r="EE28" s="11">
        <v>0</v>
      </c>
      <c r="EF28" s="11">
        <v>0</v>
      </c>
      <c r="EG28" s="11">
        <v>5</v>
      </c>
      <c r="EH28" s="11">
        <v>0</v>
      </c>
      <c r="EI28" s="11">
        <v>0</v>
      </c>
      <c r="EJ28" s="11">
        <v>0</v>
      </c>
      <c r="EK28" s="11">
        <v>0</v>
      </c>
      <c r="EL28" s="11">
        <v>0</v>
      </c>
      <c r="EM28" s="11">
        <v>0</v>
      </c>
      <c r="EN28" s="11">
        <v>0</v>
      </c>
      <c r="EO28" s="11">
        <v>0</v>
      </c>
      <c r="EP28" s="11">
        <v>0</v>
      </c>
      <c r="EQ28" s="11">
        <v>0</v>
      </c>
      <c r="ER28" s="11">
        <v>0</v>
      </c>
      <c r="ES28" s="11">
        <f t="shared" si="4"/>
        <v>216</v>
      </c>
      <c r="EY28" s="234" t="s">
        <v>25</v>
      </c>
      <c r="EZ28" s="11">
        <v>5</v>
      </c>
      <c r="FA28" s="11">
        <v>15</v>
      </c>
      <c r="FB28" s="11">
        <v>102</v>
      </c>
      <c r="FC28" s="11">
        <v>0</v>
      </c>
      <c r="FD28" s="11">
        <v>0</v>
      </c>
      <c r="FE28" s="11">
        <v>0</v>
      </c>
      <c r="FF28" s="11">
        <v>0</v>
      </c>
      <c r="FG28" s="11">
        <v>0</v>
      </c>
      <c r="FH28" s="11">
        <v>35</v>
      </c>
      <c r="FI28" s="11">
        <v>0</v>
      </c>
      <c r="FJ28" s="11">
        <v>0</v>
      </c>
      <c r="FK28" s="11">
        <v>0</v>
      </c>
      <c r="FL28" s="11">
        <v>0</v>
      </c>
      <c r="FM28" s="11">
        <v>0</v>
      </c>
      <c r="FN28" s="11">
        <v>0</v>
      </c>
      <c r="FO28" s="11">
        <v>0</v>
      </c>
      <c r="FP28" s="11">
        <v>0</v>
      </c>
      <c r="FQ28" s="11">
        <v>0</v>
      </c>
      <c r="FR28" s="11">
        <v>0</v>
      </c>
      <c r="FS28" s="11">
        <v>0</v>
      </c>
      <c r="FT28" s="11">
        <v>0</v>
      </c>
      <c r="FU28" s="11">
        <v>0</v>
      </c>
      <c r="FV28" s="11">
        <v>0</v>
      </c>
      <c r="FW28" s="11">
        <f t="shared" si="5"/>
        <v>157</v>
      </c>
      <c r="GA28" s="234" t="s">
        <v>14</v>
      </c>
      <c r="GB28" s="11">
        <v>62</v>
      </c>
      <c r="GC28" s="11">
        <v>1</v>
      </c>
      <c r="GD28" s="11">
        <v>113</v>
      </c>
      <c r="GE28" s="11">
        <v>0</v>
      </c>
      <c r="GF28" s="11">
        <v>0</v>
      </c>
      <c r="GG28" s="11">
        <v>0</v>
      </c>
      <c r="GH28" s="11">
        <v>0</v>
      </c>
      <c r="GI28" s="11">
        <v>0</v>
      </c>
      <c r="GJ28" s="11">
        <v>0</v>
      </c>
      <c r="GK28" s="11">
        <v>0</v>
      </c>
      <c r="GL28" s="11">
        <v>0</v>
      </c>
      <c r="GM28" s="11">
        <v>0</v>
      </c>
      <c r="GN28" s="11">
        <v>3</v>
      </c>
      <c r="GO28" s="11">
        <v>0</v>
      </c>
      <c r="GP28" s="11">
        <v>0</v>
      </c>
      <c r="GQ28" s="11">
        <v>0</v>
      </c>
      <c r="GR28" s="11">
        <v>0</v>
      </c>
      <c r="GS28" s="11">
        <v>0</v>
      </c>
      <c r="GT28" s="11">
        <v>0</v>
      </c>
      <c r="GU28" s="11">
        <v>4</v>
      </c>
      <c r="GV28" s="11">
        <v>0</v>
      </c>
      <c r="GW28" s="11">
        <v>0</v>
      </c>
      <c r="GX28" s="11">
        <f t="shared" si="6"/>
        <v>183</v>
      </c>
      <c r="HA28" s="234" t="s">
        <v>43</v>
      </c>
      <c r="HB28" s="11">
        <v>3</v>
      </c>
      <c r="HC28" s="11">
        <v>15</v>
      </c>
      <c r="HD28" s="11">
        <v>40</v>
      </c>
      <c r="HE28" s="11">
        <v>0</v>
      </c>
      <c r="HF28" s="11">
        <v>0</v>
      </c>
      <c r="HG28" s="11">
        <v>0</v>
      </c>
      <c r="HH28" s="11">
        <v>0</v>
      </c>
      <c r="HI28" s="11">
        <v>0</v>
      </c>
      <c r="HJ28" s="11">
        <v>0</v>
      </c>
      <c r="HK28" s="11">
        <v>0</v>
      </c>
      <c r="HL28" s="11">
        <v>0</v>
      </c>
      <c r="HM28" s="11">
        <v>0</v>
      </c>
      <c r="HN28" s="11">
        <v>0</v>
      </c>
      <c r="HO28" s="11">
        <v>0</v>
      </c>
      <c r="HP28" s="11">
        <v>0</v>
      </c>
      <c r="HQ28" s="11">
        <v>0</v>
      </c>
      <c r="HR28" s="11">
        <v>0</v>
      </c>
      <c r="HS28" s="11">
        <v>0</v>
      </c>
      <c r="HT28" s="11">
        <v>0</v>
      </c>
      <c r="HU28" s="11">
        <v>0</v>
      </c>
      <c r="HV28" s="11">
        <v>0</v>
      </c>
      <c r="HW28" s="11">
        <f t="shared" si="7"/>
        <v>58</v>
      </c>
      <c r="HZ28" s="234" t="s">
        <v>43</v>
      </c>
      <c r="IA28" s="11">
        <v>25</v>
      </c>
      <c r="IB28" s="11">
        <v>143</v>
      </c>
      <c r="IC28" s="11">
        <v>364</v>
      </c>
      <c r="ID28" s="11">
        <v>0</v>
      </c>
      <c r="IE28" s="11">
        <v>0</v>
      </c>
      <c r="IF28" s="11">
        <v>4</v>
      </c>
      <c r="IG28" s="11">
        <v>0</v>
      </c>
      <c r="IH28" s="11">
        <v>0</v>
      </c>
      <c r="II28" s="11">
        <v>29</v>
      </c>
      <c r="IJ28" s="11">
        <v>0</v>
      </c>
      <c r="IK28" s="11">
        <v>0</v>
      </c>
      <c r="IL28" s="11">
        <v>0</v>
      </c>
      <c r="IM28" s="11">
        <v>0</v>
      </c>
      <c r="IN28" s="11">
        <v>0</v>
      </c>
      <c r="IO28" s="11">
        <v>0</v>
      </c>
      <c r="IP28" s="11">
        <v>0</v>
      </c>
      <c r="IQ28" s="11">
        <v>0</v>
      </c>
      <c r="IR28" s="11">
        <v>0</v>
      </c>
      <c r="IS28" s="11">
        <v>0</v>
      </c>
      <c r="IT28" s="11">
        <v>0</v>
      </c>
      <c r="IU28" s="11">
        <v>0</v>
      </c>
      <c r="IV28" s="11">
        <v>0</v>
      </c>
      <c r="IW28" s="11">
        <v>0</v>
      </c>
      <c r="IX28" s="11">
        <v>0</v>
      </c>
      <c r="IY28" s="11">
        <f t="shared" si="8"/>
        <v>565</v>
      </c>
    </row>
    <row r="29" spans="1:259" x14ac:dyDescent="0.25">
      <c r="A29" s="234" t="s">
        <v>43</v>
      </c>
      <c r="B29" s="11">
        <v>0</v>
      </c>
      <c r="C29" s="11">
        <v>19</v>
      </c>
      <c r="D29" s="11">
        <v>26</v>
      </c>
      <c r="E29" s="11">
        <v>0</v>
      </c>
      <c r="F29" s="11">
        <v>1</v>
      </c>
      <c r="G29" s="11">
        <v>0</v>
      </c>
      <c r="H29" s="11">
        <v>0</v>
      </c>
      <c r="I29" s="11">
        <v>4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233">
        <f t="shared" si="0"/>
        <v>50</v>
      </c>
      <c r="AA29" s="234" t="s">
        <v>9</v>
      </c>
      <c r="AB29" s="11">
        <v>1</v>
      </c>
      <c r="AC29" s="11">
        <v>24</v>
      </c>
      <c r="AD29" s="11">
        <v>50</v>
      </c>
      <c r="AE29" s="11">
        <v>10</v>
      </c>
      <c r="AF29" s="11">
        <v>76</v>
      </c>
      <c r="AG29" s="11">
        <v>0</v>
      </c>
      <c r="AH29" s="11">
        <v>3</v>
      </c>
      <c r="AI29" s="11">
        <v>66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230</v>
      </c>
      <c r="BA29" s="234" t="s">
        <v>9</v>
      </c>
      <c r="BB29" s="11">
        <v>8</v>
      </c>
      <c r="BC29" s="11">
        <v>26</v>
      </c>
      <c r="BD29" s="11">
        <v>40</v>
      </c>
      <c r="BE29" s="11">
        <v>13</v>
      </c>
      <c r="BF29" s="11">
        <v>72</v>
      </c>
      <c r="BG29" s="11">
        <v>0</v>
      </c>
      <c r="BH29" s="11">
        <v>4</v>
      </c>
      <c r="BI29" s="11">
        <v>64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f t="shared" si="1"/>
        <v>227</v>
      </c>
      <c r="CA29" s="234" t="s">
        <v>9</v>
      </c>
      <c r="CB29" s="11">
        <v>9</v>
      </c>
      <c r="CC29" s="11">
        <v>27</v>
      </c>
      <c r="CD29" s="11">
        <v>37</v>
      </c>
      <c r="CE29" s="11">
        <v>12</v>
      </c>
      <c r="CF29" s="11">
        <v>76</v>
      </c>
      <c r="CG29" s="11">
        <v>0</v>
      </c>
      <c r="CH29" s="11">
        <v>11</v>
      </c>
      <c r="CI29" s="11">
        <v>43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f t="shared" si="2"/>
        <v>215</v>
      </c>
      <c r="CY29" s="234" t="s">
        <v>43</v>
      </c>
      <c r="CZ29" s="72">
        <v>4</v>
      </c>
      <c r="DA29" s="72">
        <v>19</v>
      </c>
      <c r="DB29" s="72">
        <v>40</v>
      </c>
      <c r="DC29" s="72">
        <v>0</v>
      </c>
      <c r="DD29" s="72">
        <v>0</v>
      </c>
      <c r="DE29" s="72">
        <v>0</v>
      </c>
      <c r="DF29" s="72">
        <v>0</v>
      </c>
      <c r="DG29" s="72">
        <v>0</v>
      </c>
      <c r="DH29" s="72">
        <v>0</v>
      </c>
      <c r="DI29" s="72">
        <v>0</v>
      </c>
      <c r="DJ29" s="72">
        <v>0</v>
      </c>
      <c r="DK29" s="72">
        <v>0</v>
      </c>
      <c r="DL29" s="72">
        <v>0</v>
      </c>
      <c r="DM29" s="72">
        <v>0</v>
      </c>
      <c r="DN29" s="72">
        <v>0</v>
      </c>
      <c r="DO29" s="72">
        <v>0</v>
      </c>
      <c r="DP29" s="72">
        <v>0</v>
      </c>
      <c r="DQ29" s="72">
        <v>0</v>
      </c>
      <c r="DR29" s="72">
        <v>0</v>
      </c>
      <c r="DS29" s="72">
        <v>0</v>
      </c>
      <c r="DT29" s="72">
        <v>0</v>
      </c>
      <c r="DU29" s="72">
        <f t="shared" si="3"/>
        <v>63</v>
      </c>
      <c r="DX29" s="234" t="s">
        <v>52</v>
      </c>
      <c r="DY29" s="11">
        <v>66</v>
      </c>
      <c r="DZ29" s="11">
        <v>30</v>
      </c>
      <c r="EA29" s="11">
        <v>117</v>
      </c>
      <c r="EB29" s="11">
        <v>0</v>
      </c>
      <c r="EC29" s="11">
        <v>0</v>
      </c>
      <c r="ED29" s="11">
        <v>1</v>
      </c>
      <c r="EE29" s="11">
        <v>0</v>
      </c>
      <c r="EF29" s="11">
        <v>0</v>
      </c>
      <c r="EG29" s="11">
        <v>0</v>
      </c>
      <c r="EH29" s="11">
        <v>0</v>
      </c>
      <c r="EI29" s="11">
        <v>0</v>
      </c>
      <c r="EJ29" s="11">
        <v>0</v>
      </c>
      <c r="EK29" s="11">
        <v>0</v>
      </c>
      <c r="EL29" s="11">
        <v>0</v>
      </c>
      <c r="EM29" s="11">
        <v>0</v>
      </c>
      <c r="EN29" s="11">
        <v>0</v>
      </c>
      <c r="EO29" s="11">
        <v>0</v>
      </c>
      <c r="EP29" s="11">
        <v>0</v>
      </c>
      <c r="EQ29" s="11">
        <v>0</v>
      </c>
      <c r="ER29" s="11">
        <v>0</v>
      </c>
      <c r="ES29" s="11">
        <f t="shared" si="4"/>
        <v>214</v>
      </c>
      <c r="EY29" s="234" t="s">
        <v>53</v>
      </c>
      <c r="EZ29" s="11">
        <v>25</v>
      </c>
      <c r="FA29" s="11">
        <v>17</v>
      </c>
      <c r="FB29" s="11">
        <v>103</v>
      </c>
      <c r="FC29" s="11">
        <v>0</v>
      </c>
      <c r="FD29" s="11">
        <v>0</v>
      </c>
      <c r="FE29" s="11">
        <v>0</v>
      </c>
      <c r="FF29" s="11">
        <v>0</v>
      </c>
      <c r="FG29" s="11">
        <v>0</v>
      </c>
      <c r="FH29" s="11">
        <v>0</v>
      </c>
      <c r="FI29" s="11">
        <v>0</v>
      </c>
      <c r="FJ29" s="11">
        <v>0</v>
      </c>
      <c r="FK29" s="11">
        <v>0</v>
      </c>
      <c r="FL29" s="11">
        <v>0</v>
      </c>
      <c r="FM29" s="11">
        <v>0</v>
      </c>
      <c r="FN29" s="11">
        <v>0</v>
      </c>
      <c r="FO29" s="11">
        <v>0</v>
      </c>
      <c r="FP29" s="11">
        <v>0</v>
      </c>
      <c r="FQ29" s="11">
        <v>0</v>
      </c>
      <c r="FR29" s="11">
        <v>0</v>
      </c>
      <c r="FS29" s="11">
        <v>2</v>
      </c>
      <c r="FT29" s="11">
        <v>0</v>
      </c>
      <c r="FU29" s="11">
        <v>0</v>
      </c>
      <c r="FV29" s="11">
        <v>0</v>
      </c>
      <c r="FW29" s="11">
        <f t="shared" si="5"/>
        <v>147</v>
      </c>
      <c r="GA29" s="234" t="s">
        <v>22</v>
      </c>
      <c r="GB29" s="11">
        <v>0</v>
      </c>
      <c r="GC29" s="11">
        <v>160</v>
      </c>
      <c r="GD29" s="11">
        <v>13</v>
      </c>
      <c r="GE29" s="11">
        <v>0</v>
      </c>
      <c r="GF29" s="11">
        <v>0</v>
      </c>
      <c r="GG29" s="11">
        <v>0</v>
      </c>
      <c r="GH29" s="11">
        <v>0</v>
      </c>
      <c r="GI29" s="11">
        <v>0</v>
      </c>
      <c r="GJ29" s="11">
        <v>0</v>
      </c>
      <c r="GK29" s="11">
        <v>0</v>
      </c>
      <c r="GL29" s="11">
        <v>0</v>
      </c>
      <c r="GM29" s="11">
        <v>0</v>
      </c>
      <c r="GN29" s="11">
        <v>0</v>
      </c>
      <c r="GO29" s="11">
        <v>0</v>
      </c>
      <c r="GP29" s="11">
        <v>0</v>
      </c>
      <c r="GQ29" s="11">
        <v>0</v>
      </c>
      <c r="GR29" s="11">
        <v>0</v>
      </c>
      <c r="GS29" s="11">
        <v>0</v>
      </c>
      <c r="GT29" s="11">
        <v>0</v>
      </c>
      <c r="GU29" s="11">
        <v>0</v>
      </c>
      <c r="GV29" s="11">
        <v>0</v>
      </c>
      <c r="GW29" s="11">
        <v>0</v>
      </c>
      <c r="GX29" s="11">
        <f t="shared" si="6"/>
        <v>173</v>
      </c>
      <c r="HA29" s="234" t="s">
        <v>9</v>
      </c>
      <c r="HB29" s="11">
        <v>6</v>
      </c>
      <c r="HC29" s="11">
        <v>35</v>
      </c>
      <c r="HD29" s="11">
        <v>68</v>
      </c>
      <c r="HE29" s="11">
        <v>2</v>
      </c>
      <c r="HF29" s="11">
        <v>5</v>
      </c>
      <c r="HG29" s="11">
        <v>76</v>
      </c>
      <c r="HH29" s="11">
        <v>0</v>
      </c>
      <c r="HI29" s="11">
        <v>5</v>
      </c>
      <c r="HJ29" s="11">
        <v>85</v>
      </c>
      <c r="HK29" s="11">
        <v>0</v>
      </c>
      <c r="HL29" s="11">
        <v>0</v>
      </c>
      <c r="HM29" s="11">
        <v>0</v>
      </c>
      <c r="HN29" s="11">
        <v>0</v>
      </c>
      <c r="HO29" s="11">
        <v>0</v>
      </c>
      <c r="HP29" s="11">
        <v>0</v>
      </c>
      <c r="HQ29" s="11">
        <v>0</v>
      </c>
      <c r="HR29" s="11">
        <v>0</v>
      </c>
      <c r="HS29" s="11">
        <v>0</v>
      </c>
      <c r="HT29" s="11">
        <v>0</v>
      </c>
      <c r="HU29" s="11">
        <v>0</v>
      </c>
      <c r="HV29" s="11">
        <v>0</v>
      </c>
      <c r="HW29" s="11">
        <f t="shared" si="7"/>
        <v>282</v>
      </c>
      <c r="HZ29" s="234" t="s">
        <v>9</v>
      </c>
      <c r="IA29" s="11">
        <v>44</v>
      </c>
      <c r="IB29" s="11">
        <v>276</v>
      </c>
      <c r="IC29" s="11">
        <v>549</v>
      </c>
      <c r="ID29" s="11">
        <v>11</v>
      </c>
      <c r="IE29" s="11">
        <v>87</v>
      </c>
      <c r="IF29" s="11">
        <v>810</v>
      </c>
      <c r="IG29" s="11">
        <v>0</v>
      </c>
      <c r="IH29" s="11">
        <v>58</v>
      </c>
      <c r="II29" s="11">
        <v>689</v>
      </c>
      <c r="IJ29" s="11">
        <v>0</v>
      </c>
      <c r="IK29" s="11">
        <v>0</v>
      </c>
      <c r="IL29" s="11">
        <v>0</v>
      </c>
      <c r="IM29" s="11">
        <v>0</v>
      </c>
      <c r="IN29" s="11">
        <v>0</v>
      </c>
      <c r="IO29" s="11">
        <v>0</v>
      </c>
      <c r="IP29" s="11">
        <v>0</v>
      </c>
      <c r="IQ29" s="11">
        <v>0</v>
      </c>
      <c r="IR29" s="11">
        <v>0</v>
      </c>
      <c r="IS29" s="11">
        <v>0</v>
      </c>
      <c r="IT29" s="11">
        <v>0</v>
      </c>
      <c r="IU29" s="11">
        <v>0</v>
      </c>
      <c r="IV29" s="11">
        <v>0</v>
      </c>
      <c r="IW29" s="11">
        <v>0</v>
      </c>
      <c r="IX29" s="11">
        <v>0</v>
      </c>
      <c r="IY29" s="11">
        <f t="shared" si="8"/>
        <v>2524</v>
      </c>
    </row>
    <row r="30" spans="1:259" x14ac:dyDescent="0.25">
      <c r="A30" s="234" t="s">
        <v>9</v>
      </c>
      <c r="B30" s="11">
        <v>1</v>
      </c>
      <c r="C30" s="11">
        <v>31</v>
      </c>
      <c r="D30" s="11">
        <v>34</v>
      </c>
      <c r="E30" s="11">
        <v>12</v>
      </c>
      <c r="F30" s="11">
        <v>80</v>
      </c>
      <c r="G30" s="11">
        <v>0</v>
      </c>
      <c r="H30" s="11">
        <v>5</v>
      </c>
      <c r="I30" s="11">
        <v>62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233">
        <f t="shared" si="0"/>
        <v>225</v>
      </c>
      <c r="AA30" s="234" t="s">
        <v>44</v>
      </c>
      <c r="AB30" s="11">
        <v>0</v>
      </c>
      <c r="AC30" s="11">
        <v>8</v>
      </c>
      <c r="AD30" s="11">
        <v>26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34</v>
      </c>
      <c r="BA30" s="234" t="s">
        <v>44</v>
      </c>
      <c r="BB30" s="11">
        <v>0</v>
      </c>
      <c r="BC30" s="11">
        <v>13</v>
      </c>
      <c r="BD30" s="11">
        <v>27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f t="shared" si="1"/>
        <v>40</v>
      </c>
      <c r="CA30" s="234" t="s">
        <v>44</v>
      </c>
      <c r="CB30" s="11">
        <v>0</v>
      </c>
      <c r="CC30" s="11">
        <v>9</v>
      </c>
      <c r="CD30" s="11">
        <v>44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f t="shared" si="2"/>
        <v>53</v>
      </c>
      <c r="CY30" s="234" t="s">
        <v>9</v>
      </c>
      <c r="CZ30" s="72">
        <v>1</v>
      </c>
      <c r="DA30" s="72">
        <v>25</v>
      </c>
      <c r="DB30" s="72">
        <v>36</v>
      </c>
      <c r="DC30" s="72">
        <v>1</v>
      </c>
      <c r="DD30" s="72">
        <v>14</v>
      </c>
      <c r="DE30" s="72">
        <v>84</v>
      </c>
      <c r="DF30" s="72">
        <v>0</v>
      </c>
      <c r="DG30" s="72">
        <v>13</v>
      </c>
      <c r="DH30" s="72">
        <v>53</v>
      </c>
      <c r="DI30" s="72">
        <v>0</v>
      </c>
      <c r="DJ30" s="72">
        <v>0</v>
      </c>
      <c r="DK30" s="72">
        <v>0</v>
      </c>
      <c r="DL30" s="72">
        <v>0</v>
      </c>
      <c r="DM30" s="72">
        <v>0</v>
      </c>
      <c r="DN30" s="72">
        <v>0</v>
      </c>
      <c r="DO30" s="72">
        <v>0</v>
      </c>
      <c r="DP30" s="72">
        <v>0</v>
      </c>
      <c r="DQ30" s="72">
        <v>0</v>
      </c>
      <c r="DR30" s="72">
        <v>0</v>
      </c>
      <c r="DS30" s="72">
        <v>0</v>
      </c>
      <c r="DT30" s="72">
        <v>0</v>
      </c>
      <c r="DU30" s="72">
        <f t="shared" si="3"/>
        <v>227</v>
      </c>
      <c r="DX30" s="234" t="s">
        <v>22</v>
      </c>
      <c r="DY30" s="11">
        <v>0</v>
      </c>
      <c r="DZ30" s="11">
        <v>167</v>
      </c>
      <c r="EA30" s="11">
        <v>11</v>
      </c>
      <c r="EB30" s="11">
        <v>0</v>
      </c>
      <c r="EC30" s="11">
        <v>0</v>
      </c>
      <c r="ED30" s="11">
        <v>0</v>
      </c>
      <c r="EE30" s="11">
        <v>0</v>
      </c>
      <c r="EF30" s="11">
        <v>0</v>
      </c>
      <c r="EG30" s="11">
        <v>0</v>
      </c>
      <c r="EH30" s="11">
        <v>0</v>
      </c>
      <c r="EI30" s="11">
        <v>0</v>
      </c>
      <c r="EJ30" s="11">
        <v>0</v>
      </c>
      <c r="EK30" s="11">
        <v>0</v>
      </c>
      <c r="EL30" s="11">
        <v>0</v>
      </c>
      <c r="EM30" s="11">
        <v>0</v>
      </c>
      <c r="EN30" s="11">
        <v>0</v>
      </c>
      <c r="EO30" s="11">
        <v>0</v>
      </c>
      <c r="EP30" s="11">
        <v>0</v>
      </c>
      <c r="EQ30" s="11">
        <v>0</v>
      </c>
      <c r="ER30" s="11">
        <v>0</v>
      </c>
      <c r="ES30" s="11">
        <f t="shared" si="4"/>
        <v>178</v>
      </c>
      <c r="EY30" s="234" t="s">
        <v>52</v>
      </c>
      <c r="EZ30" s="11">
        <v>75</v>
      </c>
      <c r="FA30" s="11">
        <v>12</v>
      </c>
      <c r="FB30" s="11">
        <v>58</v>
      </c>
      <c r="FC30" s="11">
        <v>0</v>
      </c>
      <c r="FD30" s="11">
        <v>0</v>
      </c>
      <c r="FE30" s="11">
        <v>1</v>
      </c>
      <c r="FF30" s="11">
        <v>1</v>
      </c>
      <c r="FG30" s="11">
        <v>0</v>
      </c>
      <c r="FH30" s="11">
        <v>0</v>
      </c>
      <c r="FI30" s="11">
        <v>0</v>
      </c>
      <c r="FJ30" s="11">
        <v>0</v>
      </c>
      <c r="FK30" s="11">
        <v>0</v>
      </c>
      <c r="FL30" s="11">
        <v>0</v>
      </c>
      <c r="FM30" s="11">
        <v>0</v>
      </c>
      <c r="FN30" s="11">
        <v>0</v>
      </c>
      <c r="FO30" s="11">
        <v>0</v>
      </c>
      <c r="FP30" s="11">
        <v>0</v>
      </c>
      <c r="FQ30" s="11">
        <v>0</v>
      </c>
      <c r="FR30" s="11">
        <v>0</v>
      </c>
      <c r="FS30" s="11">
        <v>0</v>
      </c>
      <c r="FT30" s="11">
        <v>0</v>
      </c>
      <c r="FU30" s="11">
        <v>0</v>
      </c>
      <c r="FV30" s="11">
        <v>0</v>
      </c>
      <c r="FW30" s="11">
        <f t="shared" si="5"/>
        <v>147</v>
      </c>
      <c r="GA30" s="234" t="s">
        <v>28</v>
      </c>
      <c r="GB30" s="11">
        <v>37</v>
      </c>
      <c r="GC30" s="11">
        <v>13</v>
      </c>
      <c r="GD30" s="11">
        <v>118</v>
      </c>
      <c r="GE30" s="11">
        <v>0</v>
      </c>
      <c r="GF30" s="11">
        <v>0</v>
      </c>
      <c r="GG30" s="11">
        <v>0</v>
      </c>
      <c r="GH30" s="11">
        <v>0</v>
      </c>
      <c r="GI30" s="11">
        <v>0</v>
      </c>
      <c r="GJ30" s="11">
        <v>3</v>
      </c>
      <c r="GK30" s="11">
        <v>0</v>
      </c>
      <c r="GL30" s="11">
        <v>0</v>
      </c>
      <c r="GM30" s="11">
        <v>0</v>
      </c>
      <c r="GN30" s="11">
        <v>0</v>
      </c>
      <c r="GO30" s="11">
        <v>0</v>
      </c>
      <c r="GP30" s="11">
        <v>0</v>
      </c>
      <c r="GQ30" s="11">
        <v>0</v>
      </c>
      <c r="GR30" s="11">
        <v>0</v>
      </c>
      <c r="GS30" s="11">
        <v>0</v>
      </c>
      <c r="GT30" s="11">
        <v>0</v>
      </c>
      <c r="GU30" s="11">
        <v>0</v>
      </c>
      <c r="GV30" s="11">
        <v>0</v>
      </c>
      <c r="GW30" s="11">
        <v>0</v>
      </c>
      <c r="GX30" s="11">
        <f t="shared" si="6"/>
        <v>171</v>
      </c>
      <c r="HA30" s="234" t="s">
        <v>44</v>
      </c>
      <c r="HB30" s="11">
        <v>0</v>
      </c>
      <c r="HC30" s="11">
        <v>15</v>
      </c>
      <c r="HD30" s="11">
        <v>52</v>
      </c>
      <c r="HE30" s="11">
        <v>0</v>
      </c>
      <c r="HF30" s="11">
        <v>0</v>
      </c>
      <c r="HG30" s="11">
        <v>0</v>
      </c>
      <c r="HH30" s="11">
        <v>0</v>
      </c>
      <c r="HI30" s="11">
        <v>0</v>
      </c>
      <c r="HJ30" s="11">
        <v>0</v>
      </c>
      <c r="HK30" s="11">
        <v>0</v>
      </c>
      <c r="HL30" s="11">
        <v>0</v>
      </c>
      <c r="HM30" s="11">
        <v>0</v>
      </c>
      <c r="HN30" s="11">
        <v>0</v>
      </c>
      <c r="HO30" s="11">
        <v>0</v>
      </c>
      <c r="HP30" s="11">
        <v>0</v>
      </c>
      <c r="HQ30" s="11">
        <v>0</v>
      </c>
      <c r="HR30" s="11">
        <v>0</v>
      </c>
      <c r="HS30" s="11">
        <v>0</v>
      </c>
      <c r="HT30" s="11">
        <v>0</v>
      </c>
      <c r="HU30" s="11">
        <v>0</v>
      </c>
      <c r="HV30" s="11">
        <v>0</v>
      </c>
      <c r="HW30" s="11">
        <f t="shared" si="7"/>
        <v>67</v>
      </c>
      <c r="HZ30" s="234" t="s">
        <v>44</v>
      </c>
      <c r="IA30" s="11">
        <v>1</v>
      </c>
      <c r="IB30" s="11">
        <v>129</v>
      </c>
      <c r="IC30" s="11">
        <v>370</v>
      </c>
      <c r="ID30" s="11">
        <v>0</v>
      </c>
      <c r="IE30" s="11">
        <v>0</v>
      </c>
      <c r="IF30" s="11">
        <v>0</v>
      </c>
      <c r="IG30" s="11">
        <v>1</v>
      </c>
      <c r="IH30" s="11">
        <v>0</v>
      </c>
      <c r="II30" s="11">
        <v>0</v>
      </c>
      <c r="IJ30" s="11">
        <v>0</v>
      </c>
      <c r="IK30" s="11">
        <v>0</v>
      </c>
      <c r="IL30" s="11">
        <v>0</v>
      </c>
      <c r="IM30" s="11">
        <v>0</v>
      </c>
      <c r="IN30" s="11">
        <v>0</v>
      </c>
      <c r="IO30" s="11">
        <v>0</v>
      </c>
      <c r="IP30" s="11">
        <v>0</v>
      </c>
      <c r="IQ30" s="11">
        <v>0</v>
      </c>
      <c r="IR30" s="11">
        <v>0</v>
      </c>
      <c r="IS30" s="11">
        <v>0</v>
      </c>
      <c r="IT30" s="11">
        <v>0</v>
      </c>
      <c r="IU30" s="11">
        <v>0</v>
      </c>
      <c r="IV30" s="11">
        <v>0</v>
      </c>
      <c r="IW30" s="11">
        <v>0</v>
      </c>
      <c r="IX30" s="11">
        <v>0</v>
      </c>
      <c r="IY30" s="11">
        <f t="shared" si="8"/>
        <v>501</v>
      </c>
    </row>
    <row r="31" spans="1:259" x14ac:dyDescent="0.25">
      <c r="A31" s="234" t="s">
        <v>44</v>
      </c>
      <c r="B31" s="11">
        <v>0</v>
      </c>
      <c r="C31" s="11">
        <v>5</v>
      </c>
      <c r="D31" s="11">
        <v>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233">
        <f t="shared" si="0"/>
        <v>18</v>
      </c>
      <c r="AA31" s="234" t="s">
        <v>34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17</v>
      </c>
      <c r="AM31" s="11">
        <v>265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51</v>
      </c>
      <c r="AV31" s="11">
        <v>1</v>
      </c>
      <c r="AW31" s="11">
        <v>0</v>
      </c>
      <c r="AX31" s="11">
        <v>26</v>
      </c>
      <c r="AY31" s="11">
        <v>360</v>
      </c>
      <c r="BA31" s="234" t="s">
        <v>34</v>
      </c>
      <c r="BB31" s="11">
        <v>1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20</v>
      </c>
      <c r="BM31" s="11">
        <v>319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69</v>
      </c>
      <c r="BU31" s="11">
        <v>3</v>
      </c>
      <c r="BV31" s="11">
        <v>28</v>
      </c>
      <c r="BW31" s="11">
        <f t="shared" si="1"/>
        <v>440</v>
      </c>
      <c r="CA31" s="234" t="s">
        <v>34</v>
      </c>
      <c r="CB31" s="11">
        <v>7</v>
      </c>
      <c r="CC31" s="11">
        <v>0</v>
      </c>
      <c r="CD31" s="11">
        <v>3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7</v>
      </c>
      <c r="CM31" s="11">
        <v>292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101</v>
      </c>
      <c r="CU31" s="11">
        <v>0</v>
      </c>
      <c r="CV31" s="11">
        <v>36</v>
      </c>
      <c r="CW31" s="11">
        <f t="shared" si="2"/>
        <v>446</v>
      </c>
      <c r="CY31" s="234" t="s">
        <v>44</v>
      </c>
      <c r="CZ31" s="72">
        <v>0</v>
      </c>
      <c r="DA31" s="72">
        <v>14</v>
      </c>
      <c r="DB31" s="72">
        <v>41</v>
      </c>
      <c r="DC31" s="72">
        <v>0</v>
      </c>
      <c r="DD31" s="72">
        <v>0</v>
      </c>
      <c r="DE31" s="72">
        <v>0</v>
      </c>
      <c r="DF31" s="72">
        <v>0</v>
      </c>
      <c r="DG31" s="72">
        <v>0</v>
      </c>
      <c r="DH31" s="72">
        <v>0</v>
      </c>
      <c r="DI31" s="72">
        <v>0</v>
      </c>
      <c r="DJ31" s="72">
        <v>0</v>
      </c>
      <c r="DK31" s="72">
        <v>0</v>
      </c>
      <c r="DL31" s="72">
        <v>0</v>
      </c>
      <c r="DM31" s="72">
        <v>0</v>
      </c>
      <c r="DN31" s="72">
        <v>0</v>
      </c>
      <c r="DO31" s="72">
        <v>0</v>
      </c>
      <c r="DP31" s="72">
        <v>0</v>
      </c>
      <c r="DQ31" s="72">
        <v>0</v>
      </c>
      <c r="DR31" s="72">
        <v>0</v>
      </c>
      <c r="DS31" s="72">
        <v>0</v>
      </c>
      <c r="DT31" s="72">
        <v>0</v>
      </c>
      <c r="DU31" s="72">
        <f t="shared" si="3"/>
        <v>55</v>
      </c>
      <c r="DX31" s="234" t="s">
        <v>7</v>
      </c>
      <c r="DY31" s="11">
        <v>1</v>
      </c>
      <c r="DZ31" s="11">
        <v>133</v>
      </c>
      <c r="EA31" s="11">
        <v>39</v>
      </c>
      <c r="EB31" s="11">
        <v>0</v>
      </c>
      <c r="EC31" s="11">
        <v>0</v>
      </c>
      <c r="ED31" s="11">
        <v>0</v>
      </c>
      <c r="EE31" s="11">
        <v>0</v>
      </c>
      <c r="EF31" s="11">
        <v>0</v>
      </c>
      <c r="EG31" s="11">
        <v>0</v>
      </c>
      <c r="EH31" s="11">
        <v>0</v>
      </c>
      <c r="EI31" s="11">
        <v>0</v>
      </c>
      <c r="EJ31" s="11">
        <v>0</v>
      </c>
      <c r="EK31" s="11">
        <v>0</v>
      </c>
      <c r="EL31" s="11">
        <v>0</v>
      </c>
      <c r="EM31" s="11">
        <v>0</v>
      </c>
      <c r="EN31" s="11">
        <v>0</v>
      </c>
      <c r="EO31" s="11">
        <v>0</v>
      </c>
      <c r="EP31" s="11">
        <v>0</v>
      </c>
      <c r="EQ31" s="11">
        <v>0</v>
      </c>
      <c r="ER31" s="11">
        <v>0</v>
      </c>
      <c r="ES31" s="11">
        <f t="shared" si="4"/>
        <v>173</v>
      </c>
      <c r="EY31" s="234" t="s">
        <v>7</v>
      </c>
      <c r="EZ31" s="11">
        <v>0</v>
      </c>
      <c r="FA31" s="11">
        <v>119</v>
      </c>
      <c r="FB31" s="11">
        <v>27</v>
      </c>
      <c r="FC31" s="11">
        <v>0</v>
      </c>
      <c r="FD31" s="11">
        <v>0</v>
      </c>
      <c r="FE31" s="11">
        <v>0</v>
      </c>
      <c r="FF31" s="11">
        <v>0</v>
      </c>
      <c r="FG31" s="11">
        <v>0</v>
      </c>
      <c r="FH31" s="11">
        <v>0</v>
      </c>
      <c r="FI31" s="11">
        <v>0</v>
      </c>
      <c r="FJ31" s="11">
        <v>0</v>
      </c>
      <c r="FK31" s="11">
        <v>0</v>
      </c>
      <c r="FL31" s="11">
        <v>0</v>
      </c>
      <c r="FM31" s="11">
        <v>0</v>
      </c>
      <c r="FN31" s="11">
        <v>0</v>
      </c>
      <c r="FO31" s="11">
        <v>0</v>
      </c>
      <c r="FP31" s="11">
        <v>0</v>
      </c>
      <c r="FQ31" s="11">
        <v>0</v>
      </c>
      <c r="FR31" s="11">
        <v>0</v>
      </c>
      <c r="FS31" s="11">
        <v>0</v>
      </c>
      <c r="FT31" s="11">
        <v>0</v>
      </c>
      <c r="FU31" s="11">
        <v>0</v>
      </c>
      <c r="FV31" s="11">
        <v>0</v>
      </c>
      <c r="FW31" s="11">
        <f t="shared" si="5"/>
        <v>146</v>
      </c>
      <c r="GA31" s="234" t="s">
        <v>53</v>
      </c>
      <c r="GB31" s="11">
        <v>25</v>
      </c>
      <c r="GC31" s="11">
        <v>29</v>
      </c>
      <c r="GD31" s="11">
        <v>110</v>
      </c>
      <c r="GE31" s="11">
        <v>0</v>
      </c>
      <c r="GF31" s="11">
        <v>0</v>
      </c>
      <c r="GG31" s="11">
        <v>0</v>
      </c>
      <c r="GH31" s="11">
        <v>0</v>
      </c>
      <c r="GI31" s="11">
        <v>0</v>
      </c>
      <c r="GJ31" s="11">
        <v>0</v>
      </c>
      <c r="GK31" s="11">
        <v>0</v>
      </c>
      <c r="GL31" s="11">
        <v>0</v>
      </c>
      <c r="GM31" s="11">
        <v>0</v>
      </c>
      <c r="GN31" s="11">
        <v>0</v>
      </c>
      <c r="GO31" s="11">
        <v>0</v>
      </c>
      <c r="GP31" s="11">
        <v>0</v>
      </c>
      <c r="GQ31" s="11">
        <v>0</v>
      </c>
      <c r="GR31" s="11">
        <v>0</v>
      </c>
      <c r="GS31" s="11">
        <v>0</v>
      </c>
      <c r="GT31" s="11">
        <v>0</v>
      </c>
      <c r="GU31" s="11">
        <v>5</v>
      </c>
      <c r="GV31" s="11">
        <v>0</v>
      </c>
      <c r="GW31" s="11">
        <v>1</v>
      </c>
      <c r="GX31" s="11">
        <f t="shared" si="6"/>
        <v>170</v>
      </c>
      <c r="HA31" s="234" t="s">
        <v>34</v>
      </c>
      <c r="HB31" s="11">
        <v>1</v>
      </c>
      <c r="HC31" s="11">
        <v>0</v>
      </c>
      <c r="HD31" s="11">
        <v>9</v>
      </c>
      <c r="HE31" s="11">
        <v>0</v>
      </c>
      <c r="HF31" s="11">
        <v>0</v>
      </c>
      <c r="HG31" s="11">
        <v>0</v>
      </c>
      <c r="HH31" s="11">
        <v>2</v>
      </c>
      <c r="HI31" s="11">
        <v>0</v>
      </c>
      <c r="HJ31" s="11">
        <v>0</v>
      </c>
      <c r="HK31" s="11">
        <v>0</v>
      </c>
      <c r="HL31" s="11">
        <v>0</v>
      </c>
      <c r="HM31" s="11">
        <v>6</v>
      </c>
      <c r="HN31" s="11">
        <v>181</v>
      </c>
      <c r="HO31" s="11">
        <v>0</v>
      </c>
      <c r="HP31" s="11">
        <v>0</v>
      </c>
      <c r="HQ31" s="11">
        <v>0</v>
      </c>
      <c r="HR31" s="11">
        <v>0</v>
      </c>
      <c r="HS31" s="11">
        <v>32</v>
      </c>
      <c r="HT31" s="11">
        <v>0</v>
      </c>
      <c r="HU31" s="11">
        <v>0</v>
      </c>
      <c r="HV31" s="11">
        <v>21</v>
      </c>
      <c r="HW31" s="11">
        <f t="shared" si="7"/>
        <v>252</v>
      </c>
      <c r="HZ31" s="234" t="s">
        <v>34</v>
      </c>
      <c r="IA31" s="11">
        <v>25</v>
      </c>
      <c r="IB31" s="11">
        <v>0</v>
      </c>
      <c r="IC31" s="11">
        <v>45</v>
      </c>
      <c r="ID31" s="11">
        <v>0</v>
      </c>
      <c r="IE31" s="11">
        <v>0</v>
      </c>
      <c r="IF31" s="11">
        <v>0</v>
      </c>
      <c r="IG31" s="11">
        <v>7</v>
      </c>
      <c r="IH31" s="11">
        <v>0</v>
      </c>
      <c r="II31" s="11">
        <v>0</v>
      </c>
      <c r="IJ31" s="11">
        <v>14</v>
      </c>
      <c r="IK31" s="11">
        <v>0</v>
      </c>
      <c r="IL31" s="11">
        <v>103</v>
      </c>
      <c r="IM31" s="11">
        <v>2134</v>
      </c>
      <c r="IN31" s="11">
        <v>16</v>
      </c>
      <c r="IO31" s="11">
        <v>0</v>
      </c>
      <c r="IP31" s="11">
        <v>0</v>
      </c>
      <c r="IQ31" s="11">
        <v>0</v>
      </c>
      <c r="IR31" s="11">
        <v>0</v>
      </c>
      <c r="IS31" s="11">
        <v>0</v>
      </c>
      <c r="IT31" s="11">
        <v>0</v>
      </c>
      <c r="IU31" s="11">
        <v>0</v>
      </c>
      <c r="IV31" s="11">
        <v>650</v>
      </c>
      <c r="IW31" s="11">
        <v>16</v>
      </c>
      <c r="IX31" s="11">
        <v>261</v>
      </c>
      <c r="IY31" s="11">
        <f t="shared" si="8"/>
        <v>3271</v>
      </c>
    </row>
    <row r="32" spans="1:259" x14ac:dyDescent="0.25">
      <c r="A32" s="234" t="s">
        <v>34</v>
      </c>
      <c r="B32" s="11">
        <v>0</v>
      </c>
      <c r="C32" s="11">
        <v>0</v>
      </c>
      <c r="D32" s="11">
        <v>1</v>
      </c>
      <c r="E32" s="11">
        <v>0</v>
      </c>
      <c r="F32" s="11">
        <v>0</v>
      </c>
      <c r="G32" s="11">
        <v>3</v>
      </c>
      <c r="H32" s="11">
        <v>0</v>
      </c>
      <c r="I32" s="11">
        <v>0</v>
      </c>
      <c r="J32" s="11">
        <v>0</v>
      </c>
      <c r="K32" s="11">
        <v>0</v>
      </c>
      <c r="L32" s="11">
        <v>11</v>
      </c>
      <c r="M32" s="11">
        <v>175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25</v>
      </c>
      <c r="U32" s="11">
        <v>5</v>
      </c>
      <c r="V32" s="11">
        <v>0</v>
      </c>
      <c r="W32" s="11">
        <v>4</v>
      </c>
      <c r="X32" s="233">
        <f t="shared" si="0"/>
        <v>224</v>
      </c>
      <c r="AA32" s="234" t="s">
        <v>48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1</v>
      </c>
      <c r="AH32" s="11">
        <v>0</v>
      </c>
      <c r="AI32" s="11">
        <v>0</v>
      </c>
      <c r="AJ32" s="11">
        <v>0</v>
      </c>
      <c r="AK32" s="11">
        <v>0</v>
      </c>
      <c r="AL32" s="11">
        <v>69</v>
      </c>
      <c r="AM32" s="11">
        <v>28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3</v>
      </c>
      <c r="AV32" s="11">
        <v>0</v>
      </c>
      <c r="AW32" s="11">
        <v>0</v>
      </c>
      <c r="AX32" s="11">
        <v>2</v>
      </c>
      <c r="AY32" s="11">
        <v>103</v>
      </c>
      <c r="BA32" s="234" t="s">
        <v>48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98</v>
      </c>
      <c r="BM32" s="11">
        <v>62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8</v>
      </c>
      <c r="BU32" s="11">
        <v>0</v>
      </c>
      <c r="BV32" s="11">
        <v>5</v>
      </c>
      <c r="BW32" s="11">
        <f t="shared" si="1"/>
        <v>173</v>
      </c>
      <c r="CA32" s="234" t="s">
        <v>48</v>
      </c>
      <c r="CB32" s="11">
        <v>1</v>
      </c>
      <c r="CC32" s="11">
        <v>0</v>
      </c>
      <c r="CD32" s="11">
        <v>0</v>
      </c>
      <c r="CE32" s="11">
        <v>0</v>
      </c>
      <c r="CF32" s="11">
        <v>0</v>
      </c>
      <c r="CG32" s="11">
        <v>1</v>
      </c>
      <c r="CH32" s="11">
        <v>0</v>
      </c>
      <c r="CI32" s="11">
        <v>0</v>
      </c>
      <c r="CJ32" s="11">
        <v>0</v>
      </c>
      <c r="CK32" s="11">
        <v>0</v>
      </c>
      <c r="CL32" s="11">
        <v>80</v>
      </c>
      <c r="CM32" s="11">
        <v>69</v>
      </c>
      <c r="CN32" s="11">
        <v>0</v>
      </c>
      <c r="CO32" s="11">
        <v>0</v>
      </c>
      <c r="CP32" s="11">
        <v>0</v>
      </c>
      <c r="CQ32" s="11">
        <v>0</v>
      </c>
      <c r="CR32" s="11">
        <v>0</v>
      </c>
      <c r="CS32" s="11">
        <v>0</v>
      </c>
      <c r="CT32" s="11">
        <v>11</v>
      </c>
      <c r="CU32" s="11">
        <v>0</v>
      </c>
      <c r="CV32" s="11">
        <v>8</v>
      </c>
      <c r="CW32" s="11">
        <f t="shared" si="2"/>
        <v>170</v>
      </c>
      <c r="CY32" s="234" t="s">
        <v>34</v>
      </c>
      <c r="CZ32" s="72">
        <v>4</v>
      </c>
      <c r="DA32" s="72">
        <v>0</v>
      </c>
      <c r="DB32" s="72">
        <v>5</v>
      </c>
      <c r="DC32" s="72">
        <v>0</v>
      </c>
      <c r="DD32" s="72">
        <v>0</v>
      </c>
      <c r="DE32" s="72">
        <v>0</v>
      </c>
      <c r="DF32" s="72">
        <v>0</v>
      </c>
      <c r="DG32" s="72">
        <v>0</v>
      </c>
      <c r="DH32" s="72">
        <v>0</v>
      </c>
      <c r="DI32" s="72">
        <v>0</v>
      </c>
      <c r="DJ32" s="72">
        <v>0</v>
      </c>
      <c r="DK32" s="72">
        <v>12</v>
      </c>
      <c r="DL32" s="72">
        <v>199</v>
      </c>
      <c r="DM32" s="72">
        <v>0</v>
      </c>
      <c r="DN32" s="72">
        <v>0</v>
      </c>
      <c r="DO32" s="72">
        <v>0</v>
      </c>
      <c r="DP32" s="72">
        <v>0</v>
      </c>
      <c r="DQ32" s="72">
        <v>0</v>
      </c>
      <c r="DR32" s="72">
        <v>106</v>
      </c>
      <c r="DS32" s="72">
        <v>0</v>
      </c>
      <c r="DT32" s="72">
        <v>50</v>
      </c>
      <c r="DU32" s="72">
        <f t="shared" si="3"/>
        <v>376</v>
      </c>
      <c r="DX32" s="234" t="s">
        <v>53</v>
      </c>
      <c r="DY32" s="11">
        <v>27</v>
      </c>
      <c r="DZ32" s="11">
        <v>27</v>
      </c>
      <c r="EA32" s="11">
        <v>105</v>
      </c>
      <c r="EB32" s="11">
        <v>0</v>
      </c>
      <c r="EC32" s="11">
        <v>0</v>
      </c>
      <c r="ED32" s="11">
        <v>0</v>
      </c>
      <c r="EE32" s="11">
        <v>0</v>
      </c>
      <c r="EF32" s="11">
        <v>0</v>
      </c>
      <c r="EG32" s="11">
        <v>0</v>
      </c>
      <c r="EH32" s="11">
        <v>0</v>
      </c>
      <c r="EI32" s="11">
        <v>0</v>
      </c>
      <c r="EJ32" s="11">
        <v>0</v>
      </c>
      <c r="EK32" s="11">
        <v>0</v>
      </c>
      <c r="EL32" s="11">
        <v>0</v>
      </c>
      <c r="EM32" s="11">
        <v>0</v>
      </c>
      <c r="EN32" s="11">
        <v>0</v>
      </c>
      <c r="EO32" s="11">
        <v>0</v>
      </c>
      <c r="EP32" s="11">
        <v>1</v>
      </c>
      <c r="EQ32" s="11">
        <v>0</v>
      </c>
      <c r="ER32" s="11">
        <v>6</v>
      </c>
      <c r="ES32" s="11">
        <f t="shared" si="4"/>
        <v>166</v>
      </c>
      <c r="EY32" s="234" t="s">
        <v>17</v>
      </c>
      <c r="EZ32" s="11">
        <v>16</v>
      </c>
      <c r="FA32" s="11">
        <v>9</v>
      </c>
      <c r="FB32" s="11">
        <v>97</v>
      </c>
      <c r="FC32" s="11">
        <v>0</v>
      </c>
      <c r="FD32" s="11">
        <v>0</v>
      </c>
      <c r="FE32" s="11">
        <v>0</v>
      </c>
      <c r="FF32" s="11">
        <v>0</v>
      </c>
      <c r="FG32" s="11">
        <v>0</v>
      </c>
      <c r="FH32" s="11">
        <v>3</v>
      </c>
      <c r="FI32" s="11">
        <v>0</v>
      </c>
      <c r="FJ32" s="11">
        <v>0</v>
      </c>
      <c r="FK32" s="11">
        <v>0</v>
      </c>
      <c r="FL32" s="11">
        <v>1</v>
      </c>
      <c r="FM32" s="11">
        <v>0</v>
      </c>
      <c r="FN32" s="11">
        <v>0</v>
      </c>
      <c r="FO32" s="11">
        <v>0</v>
      </c>
      <c r="FP32" s="11">
        <v>0</v>
      </c>
      <c r="FQ32" s="11">
        <v>0</v>
      </c>
      <c r="FR32" s="11">
        <v>0</v>
      </c>
      <c r="FS32" s="11">
        <v>0</v>
      </c>
      <c r="FT32" s="11">
        <v>0</v>
      </c>
      <c r="FU32" s="11">
        <v>0</v>
      </c>
      <c r="FV32" s="11">
        <v>0</v>
      </c>
      <c r="FW32" s="11">
        <f t="shared" si="5"/>
        <v>126</v>
      </c>
      <c r="GA32" s="234" t="s">
        <v>17</v>
      </c>
      <c r="GB32" s="11">
        <v>17</v>
      </c>
      <c r="GC32" s="11">
        <v>8</v>
      </c>
      <c r="GD32" s="11">
        <v>143</v>
      </c>
      <c r="GE32" s="11">
        <v>0</v>
      </c>
      <c r="GF32" s="11">
        <v>0</v>
      </c>
      <c r="GG32" s="11">
        <v>1</v>
      </c>
      <c r="GH32" s="11">
        <v>0</v>
      </c>
      <c r="GI32" s="11">
        <v>0</v>
      </c>
      <c r="GJ32" s="11">
        <v>1</v>
      </c>
      <c r="GK32" s="11">
        <v>0</v>
      </c>
      <c r="GL32" s="11">
        <v>0</v>
      </c>
      <c r="GM32" s="11">
        <v>0</v>
      </c>
      <c r="GN32" s="11">
        <v>0</v>
      </c>
      <c r="GO32" s="11">
        <v>0</v>
      </c>
      <c r="GP32" s="11">
        <v>0</v>
      </c>
      <c r="GQ32" s="11">
        <v>0</v>
      </c>
      <c r="GR32" s="11">
        <v>0</v>
      </c>
      <c r="GS32" s="11">
        <v>0</v>
      </c>
      <c r="GT32" s="11">
        <v>0</v>
      </c>
      <c r="GU32" s="11">
        <v>0</v>
      </c>
      <c r="GV32" s="11">
        <v>0</v>
      </c>
      <c r="GW32" s="11">
        <v>0</v>
      </c>
      <c r="GX32" s="11">
        <f t="shared" si="6"/>
        <v>170</v>
      </c>
      <c r="HA32" s="234" t="s">
        <v>48</v>
      </c>
      <c r="HB32" s="11">
        <v>0</v>
      </c>
      <c r="HC32" s="11">
        <v>0</v>
      </c>
      <c r="HD32" s="11">
        <v>0</v>
      </c>
      <c r="HE32" s="11">
        <v>0</v>
      </c>
      <c r="HF32" s="11">
        <v>0</v>
      </c>
      <c r="HG32" s="11">
        <v>0</v>
      </c>
      <c r="HH32" s="11">
        <v>0</v>
      </c>
      <c r="HI32" s="11">
        <v>0</v>
      </c>
      <c r="HJ32" s="11">
        <v>0</v>
      </c>
      <c r="HK32" s="11">
        <v>4</v>
      </c>
      <c r="HL32" s="11">
        <v>0</v>
      </c>
      <c r="HM32" s="11">
        <v>40</v>
      </c>
      <c r="HN32" s="11">
        <v>57</v>
      </c>
      <c r="HO32" s="11">
        <v>0</v>
      </c>
      <c r="HP32" s="11">
        <v>0</v>
      </c>
      <c r="HQ32" s="11">
        <v>0</v>
      </c>
      <c r="HR32" s="11">
        <v>0</v>
      </c>
      <c r="HS32" s="11">
        <v>3</v>
      </c>
      <c r="HT32" s="11">
        <v>0</v>
      </c>
      <c r="HU32" s="11">
        <v>0</v>
      </c>
      <c r="HV32" s="11">
        <v>2</v>
      </c>
      <c r="HW32" s="11">
        <f t="shared" si="7"/>
        <v>106</v>
      </c>
      <c r="HZ32" s="234" t="s">
        <v>48</v>
      </c>
      <c r="IA32" s="11">
        <v>4</v>
      </c>
      <c r="IB32" s="11">
        <v>0</v>
      </c>
      <c r="IC32" s="11">
        <v>4</v>
      </c>
      <c r="ID32" s="11">
        <v>0</v>
      </c>
      <c r="IE32" s="11">
        <v>0</v>
      </c>
      <c r="IF32" s="11">
        <v>0</v>
      </c>
      <c r="IG32" s="11">
        <v>2</v>
      </c>
      <c r="IH32" s="11">
        <v>0</v>
      </c>
      <c r="II32" s="11">
        <v>0</v>
      </c>
      <c r="IJ32" s="11">
        <v>6</v>
      </c>
      <c r="IK32" s="11">
        <v>0</v>
      </c>
      <c r="IL32" s="11">
        <v>699</v>
      </c>
      <c r="IM32" s="11">
        <v>475</v>
      </c>
      <c r="IN32" s="11">
        <v>1</v>
      </c>
      <c r="IO32" s="11">
        <v>0</v>
      </c>
      <c r="IP32" s="11">
        <v>0</v>
      </c>
      <c r="IQ32" s="11">
        <v>0</v>
      </c>
      <c r="IR32" s="11">
        <v>0</v>
      </c>
      <c r="IS32" s="11">
        <v>0</v>
      </c>
      <c r="IT32" s="11">
        <v>0</v>
      </c>
      <c r="IU32" s="11">
        <v>0</v>
      </c>
      <c r="IV32" s="11">
        <v>68</v>
      </c>
      <c r="IW32" s="11">
        <v>1</v>
      </c>
      <c r="IX32" s="11">
        <v>26</v>
      </c>
      <c r="IY32" s="11">
        <f t="shared" si="8"/>
        <v>1286</v>
      </c>
    </row>
    <row r="33" spans="1:259" x14ac:dyDescent="0.25">
      <c r="A33" s="234" t="s">
        <v>48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85</v>
      </c>
      <c r="M33" s="11">
        <v>20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6</v>
      </c>
      <c r="U33" s="11">
        <v>1</v>
      </c>
      <c r="V33" s="11">
        <v>0</v>
      </c>
      <c r="W33" s="11">
        <v>0</v>
      </c>
      <c r="X33" s="233">
        <f t="shared" si="0"/>
        <v>112</v>
      </c>
      <c r="AA33" s="234" t="s">
        <v>41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1118</v>
      </c>
      <c r="AT33" s="11">
        <v>446</v>
      </c>
      <c r="AU33" s="11">
        <v>0</v>
      </c>
      <c r="AV33" s="11">
        <v>0</v>
      </c>
      <c r="AW33" s="11">
        <v>0</v>
      </c>
      <c r="AX33" s="11">
        <v>0</v>
      </c>
      <c r="AY33" s="11">
        <v>1564</v>
      </c>
      <c r="BA33" s="234" t="s">
        <v>41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1299</v>
      </c>
      <c r="BS33" s="11">
        <v>484</v>
      </c>
      <c r="BT33" s="11">
        <v>0</v>
      </c>
      <c r="BU33" s="11">
        <v>0</v>
      </c>
      <c r="BV33" s="11">
        <v>0</v>
      </c>
      <c r="BW33" s="11">
        <f t="shared" si="1"/>
        <v>1783</v>
      </c>
      <c r="CA33" s="234" t="s">
        <v>41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1"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1330</v>
      </c>
      <c r="CS33" s="11">
        <v>452</v>
      </c>
      <c r="CT33" s="11">
        <v>0</v>
      </c>
      <c r="CU33" s="11">
        <v>0</v>
      </c>
      <c r="CV33" s="11">
        <v>0</v>
      </c>
      <c r="CW33" s="11">
        <f t="shared" si="2"/>
        <v>1782</v>
      </c>
      <c r="CY33" s="234" t="s">
        <v>48</v>
      </c>
      <c r="CZ33" s="72">
        <v>1</v>
      </c>
      <c r="DA33" s="72">
        <v>0</v>
      </c>
      <c r="DB33" s="72">
        <v>0</v>
      </c>
      <c r="DC33" s="72">
        <v>0</v>
      </c>
      <c r="DD33" s="72">
        <v>0</v>
      </c>
      <c r="DE33" s="72">
        <v>0</v>
      </c>
      <c r="DF33" s="72">
        <v>0</v>
      </c>
      <c r="DG33" s="72">
        <v>0</v>
      </c>
      <c r="DH33" s="72">
        <v>0</v>
      </c>
      <c r="DI33" s="72">
        <v>0</v>
      </c>
      <c r="DJ33" s="72">
        <v>0</v>
      </c>
      <c r="DK33" s="72">
        <v>53</v>
      </c>
      <c r="DL33" s="72">
        <v>54</v>
      </c>
      <c r="DM33" s="72">
        <v>0</v>
      </c>
      <c r="DN33" s="72">
        <v>0</v>
      </c>
      <c r="DO33" s="72">
        <v>0</v>
      </c>
      <c r="DP33" s="72">
        <v>0</v>
      </c>
      <c r="DQ33" s="72">
        <v>0</v>
      </c>
      <c r="DR33" s="72">
        <v>17</v>
      </c>
      <c r="DS33" s="72">
        <v>0</v>
      </c>
      <c r="DT33" s="72">
        <v>3</v>
      </c>
      <c r="DU33" s="72">
        <f t="shared" si="3"/>
        <v>128</v>
      </c>
      <c r="DX33" s="234" t="s">
        <v>17</v>
      </c>
      <c r="DY33" s="11">
        <v>12</v>
      </c>
      <c r="DZ33" s="11">
        <v>9</v>
      </c>
      <c r="EA33" s="11">
        <v>116</v>
      </c>
      <c r="EB33" s="11">
        <v>0</v>
      </c>
      <c r="EC33" s="11">
        <v>0</v>
      </c>
      <c r="ED33" s="11">
        <v>0</v>
      </c>
      <c r="EE33" s="11">
        <v>0</v>
      </c>
      <c r="EF33" s="11">
        <v>1</v>
      </c>
      <c r="EG33" s="11">
        <v>3</v>
      </c>
      <c r="EH33" s="11">
        <v>0</v>
      </c>
      <c r="EI33" s="11">
        <v>0</v>
      </c>
      <c r="EJ33" s="11">
        <v>0</v>
      </c>
      <c r="EK33" s="11">
        <v>0</v>
      </c>
      <c r="EL33" s="11">
        <v>0</v>
      </c>
      <c r="EM33" s="11">
        <v>0</v>
      </c>
      <c r="EN33" s="11">
        <v>0</v>
      </c>
      <c r="EO33" s="11">
        <v>0</v>
      </c>
      <c r="EP33" s="11">
        <v>0</v>
      </c>
      <c r="EQ33" s="11">
        <v>0</v>
      </c>
      <c r="ER33" s="11">
        <v>0</v>
      </c>
      <c r="ES33" s="11">
        <f t="shared" si="4"/>
        <v>141</v>
      </c>
      <c r="EY33" s="234" t="s">
        <v>4</v>
      </c>
      <c r="EZ33" s="11">
        <v>0</v>
      </c>
      <c r="FA33" s="11">
        <v>0</v>
      </c>
      <c r="FB33" s="11">
        <v>0</v>
      </c>
      <c r="FC33" s="11">
        <v>0</v>
      </c>
      <c r="FD33" s="11">
        <v>0</v>
      </c>
      <c r="FE33" s="11">
        <v>0</v>
      </c>
      <c r="FF33" s="11">
        <v>0</v>
      </c>
      <c r="FG33" s="11">
        <v>0</v>
      </c>
      <c r="FH33" s="11">
        <v>0</v>
      </c>
      <c r="FI33" s="11">
        <v>0</v>
      </c>
      <c r="FJ33" s="11">
        <v>0</v>
      </c>
      <c r="FK33" s="11">
        <v>0</v>
      </c>
      <c r="FL33" s="11">
        <v>0</v>
      </c>
      <c r="FM33" s="11">
        <v>0</v>
      </c>
      <c r="FN33" s="11">
        <v>0</v>
      </c>
      <c r="FO33" s="11">
        <v>121</v>
      </c>
      <c r="FP33" s="11">
        <v>0</v>
      </c>
      <c r="FQ33" s="11">
        <v>0</v>
      </c>
      <c r="FR33" s="11">
        <v>0</v>
      </c>
      <c r="FS33" s="11">
        <v>0</v>
      </c>
      <c r="FT33" s="11">
        <v>0</v>
      </c>
      <c r="FU33" s="11">
        <v>0</v>
      </c>
      <c r="FV33" s="11">
        <v>0</v>
      </c>
      <c r="FW33" s="11">
        <f t="shared" si="5"/>
        <v>121</v>
      </c>
      <c r="GA33" s="234" t="s">
        <v>7</v>
      </c>
      <c r="GB33" s="11">
        <v>0</v>
      </c>
      <c r="GC33" s="11">
        <v>140</v>
      </c>
      <c r="GD33" s="11">
        <v>24</v>
      </c>
      <c r="GE33" s="11">
        <v>0</v>
      </c>
      <c r="GF33" s="11">
        <v>0</v>
      </c>
      <c r="GG33" s="11">
        <v>0</v>
      </c>
      <c r="GH33" s="11">
        <v>0</v>
      </c>
      <c r="GI33" s="11">
        <v>0</v>
      </c>
      <c r="GJ33" s="11">
        <v>0</v>
      </c>
      <c r="GK33" s="11">
        <v>0</v>
      </c>
      <c r="GL33" s="11">
        <v>0</v>
      </c>
      <c r="GM33" s="11">
        <v>0</v>
      </c>
      <c r="GN33" s="11">
        <v>0</v>
      </c>
      <c r="GO33" s="11">
        <v>0</v>
      </c>
      <c r="GP33" s="11">
        <v>0</v>
      </c>
      <c r="GQ33" s="11">
        <v>0</v>
      </c>
      <c r="GR33" s="11">
        <v>0</v>
      </c>
      <c r="GS33" s="11">
        <v>0</v>
      </c>
      <c r="GT33" s="11">
        <v>0</v>
      </c>
      <c r="GU33" s="11">
        <v>0</v>
      </c>
      <c r="GV33" s="11">
        <v>0</v>
      </c>
      <c r="GW33" s="11">
        <v>0</v>
      </c>
      <c r="GX33" s="11">
        <f t="shared" si="6"/>
        <v>164</v>
      </c>
      <c r="HA33" s="234" t="s">
        <v>41</v>
      </c>
      <c r="HB33" s="11">
        <v>0</v>
      </c>
      <c r="HC33" s="11">
        <v>0</v>
      </c>
      <c r="HD33" s="11">
        <v>0</v>
      </c>
      <c r="HE33" s="11">
        <v>0</v>
      </c>
      <c r="HF33" s="11">
        <v>0</v>
      </c>
      <c r="HG33" s="11">
        <v>0</v>
      </c>
      <c r="HH33" s="11">
        <v>0</v>
      </c>
      <c r="HI33" s="11">
        <v>0</v>
      </c>
      <c r="HJ33" s="11">
        <v>0</v>
      </c>
      <c r="HK33" s="11">
        <v>0</v>
      </c>
      <c r="HL33" s="11">
        <v>0</v>
      </c>
      <c r="HM33" s="11">
        <v>0</v>
      </c>
      <c r="HN33" s="11">
        <v>0</v>
      </c>
      <c r="HO33" s="11">
        <v>0</v>
      </c>
      <c r="HP33" s="11">
        <v>0</v>
      </c>
      <c r="HQ33" s="11">
        <v>1020</v>
      </c>
      <c r="HR33" s="11">
        <v>401</v>
      </c>
      <c r="HS33" s="11">
        <v>0</v>
      </c>
      <c r="HT33" s="11">
        <v>0</v>
      </c>
      <c r="HU33" s="11">
        <v>0</v>
      </c>
      <c r="HV33" s="11">
        <v>0</v>
      </c>
      <c r="HW33" s="11">
        <f t="shared" si="7"/>
        <v>1421</v>
      </c>
      <c r="HZ33" s="234" t="s">
        <v>41</v>
      </c>
      <c r="IA33" s="11">
        <v>0</v>
      </c>
      <c r="IB33" s="11">
        <v>0</v>
      </c>
      <c r="IC33" s="11">
        <v>0</v>
      </c>
      <c r="ID33" s="11">
        <v>0</v>
      </c>
      <c r="IE33" s="11">
        <v>0</v>
      </c>
      <c r="IF33" s="11">
        <v>0</v>
      </c>
      <c r="IG33" s="11">
        <v>0</v>
      </c>
      <c r="IH33" s="11">
        <v>0</v>
      </c>
      <c r="II33" s="11">
        <v>0</v>
      </c>
      <c r="IJ33" s="11">
        <v>0</v>
      </c>
      <c r="IK33" s="11">
        <v>0</v>
      </c>
      <c r="IL33" s="11">
        <v>0</v>
      </c>
      <c r="IM33" s="11">
        <v>0</v>
      </c>
      <c r="IN33" s="11">
        <v>0</v>
      </c>
      <c r="IO33" s="11">
        <v>0</v>
      </c>
      <c r="IP33" s="11">
        <v>0</v>
      </c>
      <c r="IQ33" s="11">
        <v>0</v>
      </c>
      <c r="IR33" s="11">
        <v>0</v>
      </c>
      <c r="IS33" s="11">
        <v>0</v>
      </c>
      <c r="IT33" s="11">
        <v>11717</v>
      </c>
      <c r="IU33" s="11">
        <v>4371</v>
      </c>
      <c r="IV33" s="11">
        <v>0</v>
      </c>
      <c r="IW33" s="11">
        <v>0</v>
      </c>
      <c r="IX33" s="11">
        <v>0</v>
      </c>
      <c r="IY33" s="11">
        <f t="shared" si="8"/>
        <v>16088</v>
      </c>
    </row>
    <row r="34" spans="1:259" x14ac:dyDescent="0.25">
      <c r="A34" s="234" t="s">
        <v>41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780</v>
      </c>
      <c r="S34" s="11">
        <v>483</v>
      </c>
      <c r="T34" s="11">
        <v>0</v>
      </c>
      <c r="U34" s="11">
        <v>0</v>
      </c>
      <c r="V34" s="11">
        <v>0</v>
      </c>
      <c r="W34" s="11">
        <v>0</v>
      </c>
      <c r="X34" s="233">
        <f t="shared" si="0"/>
        <v>1263</v>
      </c>
      <c r="AA34" s="234" t="s">
        <v>49</v>
      </c>
      <c r="AB34" s="11">
        <v>0</v>
      </c>
      <c r="AC34" s="11">
        <v>24</v>
      </c>
      <c r="AD34" s="11">
        <v>31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55</v>
      </c>
      <c r="BA34" s="234" t="s">
        <v>49</v>
      </c>
      <c r="BB34" s="11">
        <v>0</v>
      </c>
      <c r="BC34" s="11">
        <v>54</v>
      </c>
      <c r="BD34" s="11">
        <v>26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f t="shared" si="1"/>
        <v>80</v>
      </c>
      <c r="CA34" s="234" t="s">
        <v>49</v>
      </c>
      <c r="CB34" s="11">
        <v>0</v>
      </c>
      <c r="CC34" s="11">
        <v>35</v>
      </c>
      <c r="CD34" s="11">
        <v>53</v>
      </c>
      <c r="CE34" s="11">
        <v>0</v>
      </c>
      <c r="CF34" s="11">
        <v>0</v>
      </c>
      <c r="CG34" s="11">
        <v>0</v>
      </c>
      <c r="CH34" s="11"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v>0</v>
      </c>
      <c r="CN34" s="11">
        <v>0</v>
      </c>
      <c r="CO34" s="11">
        <v>0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f t="shared" si="2"/>
        <v>88</v>
      </c>
      <c r="CY34" s="234" t="s">
        <v>41</v>
      </c>
      <c r="CZ34" s="72">
        <v>0</v>
      </c>
      <c r="DA34" s="72">
        <v>0</v>
      </c>
      <c r="DB34" s="72">
        <v>0</v>
      </c>
      <c r="DC34" s="72">
        <v>0</v>
      </c>
      <c r="DD34" s="72">
        <v>0</v>
      </c>
      <c r="DE34" s="72">
        <v>0</v>
      </c>
      <c r="DF34" s="72">
        <v>0</v>
      </c>
      <c r="DG34" s="72">
        <v>0</v>
      </c>
      <c r="DH34" s="72">
        <v>0</v>
      </c>
      <c r="DI34" s="72">
        <v>0</v>
      </c>
      <c r="DJ34" s="72">
        <v>0</v>
      </c>
      <c r="DK34" s="72">
        <v>0</v>
      </c>
      <c r="DL34" s="72">
        <v>0</v>
      </c>
      <c r="DM34" s="72">
        <v>0</v>
      </c>
      <c r="DN34" s="72">
        <v>0</v>
      </c>
      <c r="DO34" s="72">
        <v>0</v>
      </c>
      <c r="DP34" s="72">
        <v>1241</v>
      </c>
      <c r="DQ34" s="72">
        <v>499</v>
      </c>
      <c r="DR34" s="72">
        <v>0</v>
      </c>
      <c r="DS34" s="72">
        <v>0</v>
      </c>
      <c r="DT34" s="72">
        <v>0</v>
      </c>
      <c r="DU34" s="72">
        <f t="shared" si="3"/>
        <v>1740</v>
      </c>
      <c r="DX34" s="234" t="s">
        <v>48</v>
      </c>
      <c r="DY34" s="11">
        <v>0</v>
      </c>
      <c r="DZ34" s="11">
        <v>0</v>
      </c>
      <c r="EA34" s="11">
        <v>1</v>
      </c>
      <c r="EB34" s="11">
        <v>0</v>
      </c>
      <c r="EC34" s="11">
        <v>0</v>
      </c>
      <c r="ED34" s="11">
        <v>0</v>
      </c>
      <c r="EE34" s="11">
        <v>0</v>
      </c>
      <c r="EF34" s="11">
        <v>0</v>
      </c>
      <c r="EG34" s="11">
        <v>0</v>
      </c>
      <c r="EH34" s="11">
        <v>0</v>
      </c>
      <c r="EI34" s="11">
        <v>0</v>
      </c>
      <c r="EJ34" s="11">
        <v>70</v>
      </c>
      <c r="EK34" s="11">
        <v>49</v>
      </c>
      <c r="EL34" s="11">
        <v>0</v>
      </c>
      <c r="EM34" s="11">
        <v>0</v>
      </c>
      <c r="EN34" s="11">
        <v>0</v>
      </c>
      <c r="EO34" s="11">
        <v>0</v>
      </c>
      <c r="EP34" s="11">
        <v>9</v>
      </c>
      <c r="EQ34" s="11">
        <v>0</v>
      </c>
      <c r="ER34" s="11">
        <v>1</v>
      </c>
      <c r="ES34" s="11">
        <f t="shared" si="4"/>
        <v>130</v>
      </c>
      <c r="EY34" s="234" t="s">
        <v>24</v>
      </c>
      <c r="EZ34" s="11">
        <v>24</v>
      </c>
      <c r="FA34" s="11">
        <v>9</v>
      </c>
      <c r="FB34" s="11">
        <v>79</v>
      </c>
      <c r="FC34" s="11">
        <v>0</v>
      </c>
      <c r="FD34" s="11">
        <v>0</v>
      </c>
      <c r="FE34" s="11">
        <v>0</v>
      </c>
      <c r="FF34" s="11">
        <v>0</v>
      </c>
      <c r="FG34" s="11">
        <v>0</v>
      </c>
      <c r="FH34" s="11">
        <v>6</v>
      </c>
      <c r="FI34" s="11">
        <v>0</v>
      </c>
      <c r="FJ34" s="11">
        <v>0</v>
      </c>
      <c r="FK34" s="11">
        <v>0</v>
      </c>
      <c r="FL34" s="11">
        <v>0</v>
      </c>
      <c r="FM34" s="11">
        <v>0</v>
      </c>
      <c r="FN34" s="11">
        <v>0</v>
      </c>
      <c r="FO34" s="11">
        <v>0</v>
      </c>
      <c r="FP34" s="11">
        <v>0</v>
      </c>
      <c r="FQ34" s="11">
        <v>0</v>
      </c>
      <c r="FR34" s="11">
        <v>0</v>
      </c>
      <c r="FS34" s="11">
        <v>1</v>
      </c>
      <c r="FT34" s="11">
        <v>0</v>
      </c>
      <c r="FU34" s="11">
        <v>0</v>
      </c>
      <c r="FV34" s="11">
        <v>0</v>
      </c>
      <c r="FW34" s="11">
        <f t="shared" si="5"/>
        <v>119</v>
      </c>
      <c r="GA34" s="234" t="s">
        <v>24</v>
      </c>
      <c r="GB34" s="11">
        <v>20</v>
      </c>
      <c r="GC34" s="11">
        <v>7</v>
      </c>
      <c r="GD34" s="11">
        <v>95</v>
      </c>
      <c r="GE34" s="11">
        <v>0</v>
      </c>
      <c r="GF34" s="11">
        <v>0</v>
      </c>
      <c r="GG34" s="11">
        <v>0</v>
      </c>
      <c r="GH34" s="11">
        <v>0</v>
      </c>
      <c r="GI34" s="11">
        <v>0</v>
      </c>
      <c r="GJ34" s="11">
        <v>1</v>
      </c>
      <c r="GK34" s="11">
        <v>0</v>
      </c>
      <c r="GL34" s="11">
        <v>0</v>
      </c>
      <c r="GM34" s="11">
        <v>0</v>
      </c>
      <c r="GN34" s="11">
        <v>0</v>
      </c>
      <c r="GO34" s="11">
        <v>0</v>
      </c>
      <c r="GP34" s="11">
        <v>0</v>
      </c>
      <c r="GQ34" s="11">
        <v>0</v>
      </c>
      <c r="GR34" s="11">
        <v>0</v>
      </c>
      <c r="GS34" s="11">
        <v>0</v>
      </c>
      <c r="GT34" s="11">
        <v>0</v>
      </c>
      <c r="GU34" s="11">
        <v>0</v>
      </c>
      <c r="GV34" s="11">
        <v>0</v>
      </c>
      <c r="GW34" s="11">
        <v>0</v>
      </c>
      <c r="GX34" s="11">
        <f t="shared" si="6"/>
        <v>123</v>
      </c>
      <c r="HA34" s="234" t="s">
        <v>49</v>
      </c>
      <c r="HB34" s="11">
        <v>0</v>
      </c>
      <c r="HC34" s="11">
        <v>27</v>
      </c>
      <c r="HD34" s="11">
        <v>30</v>
      </c>
      <c r="HE34" s="11">
        <v>0</v>
      </c>
      <c r="HF34" s="11">
        <v>0</v>
      </c>
      <c r="HG34" s="11">
        <v>0</v>
      </c>
      <c r="HH34" s="11">
        <v>0</v>
      </c>
      <c r="HI34" s="11">
        <v>0</v>
      </c>
      <c r="HJ34" s="11">
        <v>0</v>
      </c>
      <c r="HK34" s="11">
        <v>0</v>
      </c>
      <c r="HL34" s="11">
        <v>0</v>
      </c>
      <c r="HM34" s="11">
        <v>0</v>
      </c>
      <c r="HN34" s="11">
        <v>0</v>
      </c>
      <c r="HO34" s="11">
        <v>0</v>
      </c>
      <c r="HP34" s="11">
        <v>0</v>
      </c>
      <c r="HQ34" s="11">
        <v>0</v>
      </c>
      <c r="HR34" s="11">
        <v>0</v>
      </c>
      <c r="HS34" s="11">
        <v>0</v>
      </c>
      <c r="HT34" s="11">
        <v>0</v>
      </c>
      <c r="HU34" s="11">
        <v>0</v>
      </c>
      <c r="HV34" s="11">
        <v>0</v>
      </c>
      <c r="HW34" s="11">
        <f t="shared" si="7"/>
        <v>57</v>
      </c>
      <c r="HZ34" s="234" t="s">
        <v>49</v>
      </c>
      <c r="IA34" s="11">
        <v>0</v>
      </c>
      <c r="IB34" s="11">
        <v>327</v>
      </c>
      <c r="IC34" s="11">
        <v>403</v>
      </c>
      <c r="ID34" s="11">
        <v>0</v>
      </c>
      <c r="IE34" s="11">
        <v>0</v>
      </c>
      <c r="IF34" s="11">
        <v>0</v>
      </c>
      <c r="IG34" s="11">
        <v>0</v>
      </c>
      <c r="IH34" s="11">
        <v>0</v>
      </c>
      <c r="II34" s="11">
        <v>0</v>
      </c>
      <c r="IJ34" s="11">
        <v>0</v>
      </c>
      <c r="IK34" s="11">
        <v>0</v>
      </c>
      <c r="IL34" s="11">
        <v>0</v>
      </c>
      <c r="IM34" s="11">
        <v>0</v>
      </c>
      <c r="IN34" s="11">
        <v>0</v>
      </c>
      <c r="IO34" s="11">
        <v>0</v>
      </c>
      <c r="IP34" s="11">
        <v>0</v>
      </c>
      <c r="IQ34" s="11">
        <v>0</v>
      </c>
      <c r="IR34" s="11">
        <v>0</v>
      </c>
      <c r="IS34" s="11">
        <v>0</v>
      </c>
      <c r="IT34" s="11">
        <v>0</v>
      </c>
      <c r="IU34" s="11">
        <v>0</v>
      </c>
      <c r="IV34" s="11">
        <v>0</v>
      </c>
      <c r="IW34" s="11">
        <v>0</v>
      </c>
      <c r="IX34" s="11">
        <v>0</v>
      </c>
      <c r="IY34" s="11">
        <f t="shared" si="8"/>
        <v>730</v>
      </c>
    </row>
    <row r="35" spans="1:259" x14ac:dyDescent="0.25">
      <c r="A35" s="234" t="s">
        <v>49</v>
      </c>
      <c r="B35" s="11">
        <v>0</v>
      </c>
      <c r="C35" s="11">
        <v>24</v>
      </c>
      <c r="D35" s="11">
        <v>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233">
        <f t="shared" si="0"/>
        <v>29</v>
      </c>
      <c r="AA35" s="234" t="s">
        <v>51</v>
      </c>
      <c r="AB35" s="11">
        <v>18</v>
      </c>
      <c r="AC35" s="11">
        <v>9</v>
      </c>
      <c r="AD35" s="11">
        <v>87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114</v>
      </c>
      <c r="BA35" s="234" t="s">
        <v>51</v>
      </c>
      <c r="BB35" s="11">
        <v>7</v>
      </c>
      <c r="BC35" s="11">
        <v>4</v>
      </c>
      <c r="BD35" s="11">
        <v>112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f t="shared" si="1"/>
        <v>123</v>
      </c>
      <c r="CA35" s="234" t="s">
        <v>51</v>
      </c>
      <c r="CB35" s="11">
        <v>6</v>
      </c>
      <c r="CC35" s="11">
        <v>1</v>
      </c>
      <c r="CD35" s="11">
        <v>90</v>
      </c>
      <c r="CE35" s="11">
        <v>0</v>
      </c>
      <c r="CF35" s="11">
        <v>0</v>
      </c>
      <c r="CG35" s="11">
        <v>0</v>
      </c>
      <c r="CH35" s="11"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1">
        <v>0</v>
      </c>
      <c r="CR35" s="11">
        <v>0</v>
      </c>
      <c r="CS35" s="11">
        <v>0</v>
      </c>
      <c r="CT35" s="11">
        <v>0</v>
      </c>
      <c r="CU35" s="11">
        <v>0</v>
      </c>
      <c r="CV35" s="11">
        <v>0</v>
      </c>
      <c r="CW35" s="11">
        <f t="shared" si="2"/>
        <v>97</v>
      </c>
      <c r="CY35" s="234" t="s">
        <v>49</v>
      </c>
      <c r="CZ35" s="72">
        <v>0</v>
      </c>
      <c r="DA35" s="72">
        <v>27</v>
      </c>
      <c r="DB35" s="72">
        <v>56</v>
      </c>
      <c r="DC35" s="72">
        <v>0</v>
      </c>
      <c r="DD35" s="72">
        <v>0</v>
      </c>
      <c r="DE35" s="72">
        <v>0</v>
      </c>
      <c r="DF35" s="72">
        <v>0</v>
      </c>
      <c r="DG35" s="72">
        <v>0</v>
      </c>
      <c r="DH35" s="72">
        <v>0</v>
      </c>
      <c r="DI35" s="72">
        <v>0</v>
      </c>
      <c r="DJ35" s="72">
        <v>0</v>
      </c>
      <c r="DK35" s="72">
        <v>0</v>
      </c>
      <c r="DL35" s="72">
        <v>0</v>
      </c>
      <c r="DM35" s="72">
        <v>0</v>
      </c>
      <c r="DN35" s="72">
        <v>0</v>
      </c>
      <c r="DO35" s="72">
        <v>0</v>
      </c>
      <c r="DP35" s="72">
        <v>0</v>
      </c>
      <c r="DQ35" s="72">
        <v>0</v>
      </c>
      <c r="DR35" s="72">
        <v>0</v>
      </c>
      <c r="DS35" s="72">
        <v>0</v>
      </c>
      <c r="DT35" s="72">
        <v>0</v>
      </c>
      <c r="DU35" s="72">
        <f t="shared" si="3"/>
        <v>83</v>
      </c>
      <c r="DX35" s="234" t="s">
        <v>24</v>
      </c>
      <c r="DY35" s="11">
        <v>17</v>
      </c>
      <c r="DZ35" s="11">
        <v>7</v>
      </c>
      <c r="EA35" s="11">
        <v>98</v>
      </c>
      <c r="EB35" s="11">
        <v>0</v>
      </c>
      <c r="EC35" s="11">
        <v>0</v>
      </c>
      <c r="ED35" s="11">
        <v>0</v>
      </c>
      <c r="EE35" s="11">
        <v>0</v>
      </c>
      <c r="EF35" s="11">
        <v>0</v>
      </c>
      <c r="EG35" s="11">
        <v>1</v>
      </c>
      <c r="EH35" s="11">
        <v>0</v>
      </c>
      <c r="EI35" s="11">
        <v>0</v>
      </c>
      <c r="EJ35" s="11">
        <v>0</v>
      </c>
      <c r="EK35" s="11">
        <v>0</v>
      </c>
      <c r="EL35" s="11">
        <v>0</v>
      </c>
      <c r="EM35" s="11">
        <v>0</v>
      </c>
      <c r="EN35" s="11">
        <v>0</v>
      </c>
      <c r="EO35" s="11">
        <v>0</v>
      </c>
      <c r="EP35" s="11">
        <v>1</v>
      </c>
      <c r="EQ35" s="11">
        <v>0</v>
      </c>
      <c r="ER35" s="11">
        <v>0</v>
      </c>
      <c r="ES35" s="11">
        <f t="shared" si="4"/>
        <v>124</v>
      </c>
      <c r="EY35" s="234" t="s">
        <v>33</v>
      </c>
      <c r="EZ35" s="11">
        <v>3</v>
      </c>
      <c r="FA35" s="11">
        <v>34</v>
      </c>
      <c r="FB35" s="11">
        <v>64</v>
      </c>
      <c r="FC35" s="11">
        <v>0</v>
      </c>
      <c r="FD35" s="11">
        <v>0</v>
      </c>
      <c r="FE35" s="11">
        <v>2</v>
      </c>
      <c r="FF35" s="11">
        <v>0</v>
      </c>
      <c r="FG35" s="11">
        <v>0</v>
      </c>
      <c r="FH35" s="11">
        <v>1</v>
      </c>
      <c r="FI35" s="11">
        <v>0</v>
      </c>
      <c r="FJ35" s="11">
        <v>0</v>
      </c>
      <c r="FK35" s="11">
        <v>0</v>
      </c>
      <c r="FL35" s="11">
        <v>0</v>
      </c>
      <c r="FM35" s="11">
        <v>0</v>
      </c>
      <c r="FN35" s="11">
        <v>0</v>
      </c>
      <c r="FO35" s="11">
        <v>0</v>
      </c>
      <c r="FP35" s="11">
        <v>0</v>
      </c>
      <c r="FQ35" s="11">
        <v>0</v>
      </c>
      <c r="FR35" s="11">
        <v>0</v>
      </c>
      <c r="FS35" s="11">
        <v>0</v>
      </c>
      <c r="FT35" s="11">
        <v>0</v>
      </c>
      <c r="FU35" s="11">
        <v>0</v>
      </c>
      <c r="FV35" s="11">
        <v>0</v>
      </c>
      <c r="FW35" s="11">
        <f t="shared" si="5"/>
        <v>104</v>
      </c>
      <c r="GA35" s="234" t="s">
        <v>49</v>
      </c>
      <c r="GB35" s="11">
        <v>0</v>
      </c>
      <c r="GC35" s="11">
        <v>42</v>
      </c>
      <c r="GD35" s="11">
        <v>72</v>
      </c>
      <c r="GE35" s="11">
        <v>0</v>
      </c>
      <c r="GF35" s="11">
        <v>0</v>
      </c>
      <c r="GG35" s="11">
        <v>0</v>
      </c>
      <c r="GH35" s="11">
        <v>0</v>
      </c>
      <c r="GI35" s="11">
        <v>0</v>
      </c>
      <c r="GJ35" s="11">
        <v>0</v>
      </c>
      <c r="GK35" s="11">
        <v>0</v>
      </c>
      <c r="GL35" s="11">
        <v>0</v>
      </c>
      <c r="GM35" s="11">
        <v>0</v>
      </c>
      <c r="GN35" s="11">
        <v>0</v>
      </c>
      <c r="GO35" s="11">
        <v>0</v>
      </c>
      <c r="GP35" s="11">
        <v>0</v>
      </c>
      <c r="GQ35" s="11">
        <v>0</v>
      </c>
      <c r="GR35" s="11">
        <v>0</v>
      </c>
      <c r="GS35" s="11">
        <v>0</v>
      </c>
      <c r="GT35" s="11">
        <v>0</v>
      </c>
      <c r="GU35" s="11">
        <v>0</v>
      </c>
      <c r="GV35" s="11">
        <v>0</v>
      </c>
      <c r="GW35" s="11">
        <v>0</v>
      </c>
      <c r="GX35" s="11">
        <f t="shared" si="6"/>
        <v>114</v>
      </c>
      <c r="HA35" s="234" t="s">
        <v>51</v>
      </c>
      <c r="HB35" s="11">
        <v>3</v>
      </c>
      <c r="HC35" s="11">
        <v>8</v>
      </c>
      <c r="HD35" s="11">
        <v>53</v>
      </c>
      <c r="HE35" s="11">
        <v>0</v>
      </c>
      <c r="HF35" s="11">
        <v>0</v>
      </c>
      <c r="HG35" s="11">
        <v>0</v>
      </c>
      <c r="HH35" s="11">
        <v>0</v>
      </c>
      <c r="HI35" s="11">
        <v>0</v>
      </c>
      <c r="HJ35" s="11">
        <v>0</v>
      </c>
      <c r="HK35" s="11">
        <v>0</v>
      </c>
      <c r="HL35" s="11">
        <v>0</v>
      </c>
      <c r="HM35" s="11">
        <v>0</v>
      </c>
      <c r="HN35" s="11">
        <v>0</v>
      </c>
      <c r="HO35" s="11">
        <v>0</v>
      </c>
      <c r="HP35" s="11">
        <v>0</v>
      </c>
      <c r="HQ35" s="11">
        <v>0</v>
      </c>
      <c r="HR35" s="11">
        <v>0</v>
      </c>
      <c r="HS35" s="11">
        <v>0</v>
      </c>
      <c r="HT35" s="11">
        <v>0</v>
      </c>
      <c r="HU35" s="11">
        <v>0</v>
      </c>
      <c r="HV35" s="11">
        <v>0</v>
      </c>
      <c r="HW35" s="11">
        <f t="shared" si="7"/>
        <v>64</v>
      </c>
      <c r="HZ35" s="234" t="s">
        <v>51</v>
      </c>
      <c r="IA35" s="11">
        <v>106</v>
      </c>
      <c r="IB35" s="11">
        <v>74</v>
      </c>
      <c r="IC35" s="11">
        <v>680</v>
      </c>
      <c r="ID35" s="11">
        <v>0</v>
      </c>
      <c r="IE35" s="11">
        <v>0</v>
      </c>
      <c r="IF35" s="11">
        <v>0</v>
      </c>
      <c r="IG35" s="11">
        <v>1</v>
      </c>
      <c r="IH35" s="11">
        <v>0</v>
      </c>
      <c r="II35" s="11">
        <v>1</v>
      </c>
      <c r="IJ35" s="11">
        <v>0</v>
      </c>
      <c r="IK35" s="11">
        <v>0</v>
      </c>
      <c r="IL35" s="11">
        <v>0</v>
      </c>
      <c r="IM35" s="11">
        <v>0</v>
      </c>
      <c r="IN35" s="11">
        <v>0</v>
      </c>
      <c r="IO35" s="11">
        <v>0</v>
      </c>
      <c r="IP35" s="11">
        <v>0</v>
      </c>
      <c r="IQ35" s="11">
        <v>0</v>
      </c>
      <c r="IR35" s="11">
        <v>0</v>
      </c>
      <c r="IS35" s="11">
        <v>0</v>
      </c>
      <c r="IT35" s="11">
        <v>0</v>
      </c>
      <c r="IU35" s="11">
        <v>0</v>
      </c>
      <c r="IV35" s="11">
        <v>6</v>
      </c>
      <c r="IW35" s="11">
        <v>0</v>
      </c>
      <c r="IX35" s="11">
        <v>0</v>
      </c>
      <c r="IY35" s="11">
        <f t="shared" si="8"/>
        <v>868</v>
      </c>
    </row>
    <row r="36" spans="1:259" x14ac:dyDescent="0.25">
      <c r="A36" s="234" t="s">
        <v>51</v>
      </c>
      <c r="B36" s="11">
        <v>15</v>
      </c>
      <c r="C36" s="11">
        <v>16</v>
      </c>
      <c r="D36" s="11">
        <v>71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1</v>
      </c>
      <c r="U36" s="11">
        <v>0</v>
      </c>
      <c r="V36" s="11">
        <v>0</v>
      </c>
      <c r="W36" s="11">
        <v>0</v>
      </c>
      <c r="X36" s="233">
        <f t="shared" si="0"/>
        <v>103</v>
      </c>
      <c r="AA36" s="234" t="s">
        <v>53</v>
      </c>
      <c r="AB36" s="11">
        <v>23</v>
      </c>
      <c r="AC36" s="11">
        <v>9</v>
      </c>
      <c r="AD36" s="11">
        <v>145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1</v>
      </c>
      <c r="AV36" s="11">
        <v>0</v>
      </c>
      <c r="AW36" s="11">
        <v>0</v>
      </c>
      <c r="AX36" s="11">
        <v>0</v>
      </c>
      <c r="AY36" s="11">
        <v>178</v>
      </c>
      <c r="BA36" s="234" t="s">
        <v>53</v>
      </c>
      <c r="BB36" s="11">
        <v>25</v>
      </c>
      <c r="BC36" s="11">
        <v>42</v>
      </c>
      <c r="BD36" s="11">
        <v>106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5</v>
      </c>
      <c r="BU36" s="11">
        <v>0</v>
      </c>
      <c r="BV36" s="11">
        <v>6</v>
      </c>
      <c r="BW36" s="11">
        <f t="shared" si="1"/>
        <v>184</v>
      </c>
      <c r="CA36" s="234" t="s">
        <v>53</v>
      </c>
      <c r="CB36" s="11">
        <v>25</v>
      </c>
      <c r="CC36" s="11">
        <v>33</v>
      </c>
      <c r="CD36" s="11">
        <v>117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4</v>
      </c>
      <c r="CU36" s="11">
        <v>0</v>
      </c>
      <c r="CV36" s="11">
        <v>0</v>
      </c>
      <c r="CW36" s="11">
        <f t="shared" si="2"/>
        <v>179</v>
      </c>
      <c r="CY36" s="234" t="s">
        <v>51</v>
      </c>
      <c r="CZ36" s="72">
        <v>9</v>
      </c>
      <c r="DA36" s="72">
        <v>8</v>
      </c>
      <c r="DB36" s="72">
        <v>67</v>
      </c>
      <c r="DC36" s="72">
        <v>0</v>
      </c>
      <c r="DD36" s="72">
        <v>0</v>
      </c>
      <c r="DE36" s="72">
        <v>0</v>
      </c>
      <c r="DF36" s="72">
        <v>0</v>
      </c>
      <c r="DG36" s="72">
        <v>0</v>
      </c>
      <c r="DH36" s="72">
        <v>0</v>
      </c>
      <c r="DI36" s="72">
        <v>0</v>
      </c>
      <c r="DJ36" s="72">
        <v>0</v>
      </c>
      <c r="DK36" s="72">
        <v>0</v>
      </c>
      <c r="DL36" s="72">
        <v>0</v>
      </c>
      <c r="DM36" s="72">
        <v>0</v>
      </c>
      <c r="DN36" s="72">
        <v>0</v>
      </c>
      <c r="DO36" s="72">
        <v>0</v>
      </c>
      <c r="DP36" s="72">
        <v>0</v>
      </c>
      <c r="DQ36" s="72">
        <v>0</v>
      </c>
      <c r="DR36" s="72">
        <v>0</v>
      </c>
      <c r="DS36" s="72">
        <v>0</v>
      </c>
      <c r="DT36" s="72">
        <v>0</v>
      </c>
      <c r="DU36" s="72">
        <f t="shared" si="3"/>
        <v>84</v>
      </c>
      <c r="DX36" s="234" t="s">
        <v>33</v>
      </c>
      <c r="DY36" s="11">
        <v>1</v>
      </c>
      <c r="DZ36" s="11">
        <v>41</v>
      </c>
      <c r="EA36" s="11">
        <v>73</v>
      </c>
      <c r="EB36" s="11">
        <v>0</v>
      </c>
      <c r="EC36" s="11">
        <v>0</v>
      </c>
      <c r="ED36" s="11">
        <v>2</v>
      </c>
      <c r="EE36" s="11">
        <v>0</v>
      </c>
      <c r="EF36" s="11">
        <v>0</v>
      </c>
      <c r="EG36" s="11">
        <v>6</v>
      </c>
      <c r="EH36" s="11">
        <v>0</v>
      </c>
      <c r="EI36" s="11">
        <v>0</v>
      </c>
      <c r="EJ36" s="11">
        <v>0</v>
      </c>
      <c r="EK36" s="11">
        <v>0</v>
      </c>
      <c r="EL36" s="11">
        <v>0</v>
      </c>
      <c r="EM36" s="11">
        <v>0</v>
      </c>
      <c r="EN36" s="11">
        <v>0</v>
      </c>
      <c r="EO36" s="11">
        <v>0</v>
      </c>
      <c r="EP36" s="11">
        <v>0</v>
      </c>
      <c r="EQ36" s="11">
        <v>0</v>
      </c>
      <c r="ER36" s="11">
        <v>0</v>
      </c>
      <c r="ES36" s="11">
        <f t="shared" si="4"/>
        <v>123</v>
      </c>
      <c r="EY36" s="234" t="s">
        <v>48</v>
      </c>
      <c r="EZ36" s="11">
        <v>0</v>
      </c>
      <c r="FA36" s="11">
        <v>0</v>
      </c>
      <c r="FB36" s="11">
        <v>3</v>
      </c>
      <c r="FC36" s="11">
        <v>0</v>
      </c>
      <c r="FD36" s="11">
        <v>0</v>
      </c>
      <c r="FE36" s="11">
        <v>0</v>
      </c>
      <c r="FF36" s="11">
        <v>0</v>
      </c>
      <c r="FG36" s="11">
        <v>0</v>
      </c>
      <c r="FH36" s="11">
        <v>0</v>
      </c>
      <c r="FI36" s="11">
        <v>2</v>
      </c>
      <c r="FJ36" s="11">
        <v>0</v>
      </c>
      <c r="FK36" s="11">
        <v>49</v>
      </c>
      <c r="FL36" s="11">
        <v>38</v>
      </c>
      <c r="FM36" s="11">
        <v>0</v>
      </c>
      <c r="FN36" s="11">
        <v>0</v>
      </c>
      <c r="FO36" s="11">
        <v>0</v>
      </c>
      <c r="FP36" s="11">
        <v>0</v>
      </c>
      <c r="FQ36" s="11">
        <v>0</v>
      </c>
      <c r="FR36" s="11">
        <v>0</v>
      </c>
      <c r="FS36" s="11">
        <v>8</v>
      </c>
      <c r="FT36" s="11">
        <v>0</v>
      </c>
      <c r="FU36" s="11">
        <v>0</v>
      </c>
      <c r="FV36" s="11">
        <v>3</v>
      </c>
      <c r="FW36" s="11">
        <f t="shared" si="5"/>
        <v>103</v>
      </c>
      <c r="GA36" s="234" t="s">
        <v>48</v>
      </c>
      <c r="GB36" s="11">
        <v>1</v>
      </c>
      <c r="GC36" s="11">
        <v>0</v>
      </c>
      <c r="GD36" s="11">
        <v>0</v>
      </c>
      <c r="GE36" s="11">
        <v>0</v>
      </c>
      <c r="GF36" s="11">
        <v>0</v>
      </c>
      <c r="GG36" s="11">
        <v>0</v>
      </c>
      <c r="GH36" s="11">
        <v>0</v>
      </c>
      <c r="GI36" s="11">
        <v>0</v>
      </c>
      <c r="GJ36" s="11">
        <v>0</v>
      </c>
      <c r="GK36" s="11">
        <v>0</v>
      </c>
      <c r="GL36" s="11">
        <v>0</v>
      </c>
      <c r="GM36" s="11">
        <v>74</v>
      </c>
      <c r="GN36" s="11">
        <v>34</v>
      </c>
      <c r="GO36" s="11">
        <v>0</v>
      </c>
      <c r="GP36" s="11">
        <v>0</v>
      </c>
      <c r="GQ36" s="11">
        <v>0</v>
      </c>
      <c r="GR36" s="11">
        <v>0</v>
      </c>
      <c r="GS36" s="11">
        <v>0</v>
      </c>
      <c r="GT36" s="11">
        <v>0</v>
      </c>
      <c r="GU36" s="11">
        <v>2</v>
      </c>
      <c r="GV36" s="11">
        <v>0</v>
      </c>
      <c r="GW36" s="11">
        <v>2</v>
      </c>
      <c r="GX36" s="11">
        <f t="shared" si="6"/>
        <v>113</v>
      </c>
      <c r="HA36" s="234" t="s">
        <v>67</v>
      </c>
      <c r="HB36" s="11">
        <v>0</v>
      </c>
      <c r="HC36" s="11">
        <v>0</v>
      </c>
      <c r="HD36" s="11">
        <v>1</v>
      </c>
      <c r="HE36" s="11">
        <v>0</v>
      </c>
      <c r="HF36" s="11">
        <v>0</v>
      </c>
      <c r="HG36" s="11">
        <v>0</v>
      </c>
      <c r="HH36" s="11">
        <v>0</v>
      </c>
      <c r="HI36" s="11">
        <v>0</v>
      </c>
      <c r="HJ36" s="11">
        <v>0</v>
      </c>
      <c r="HK36" s="11">
        <v>0</v>
      </c>
      <c r="HL36" s="11">
        <v>0</v>
      </c>
      <c r="HM36" s="11">
        <v>0</v>
      </c>
      <c r="HN36" s="11">
        <v>0</v>
      </c>
      <c r="HO36" s="11">
        <v>0</v>
      </c>
      <c r="HP36" s="11">
        <v>0</v>
      </c>
      <c r="HQ36" s="11">
        <v>0</v>
      </c>
      <c r="HR36" s="11">
        <v>0</v>
      </c>
      <c r="HS36" s="11">
        <v>0</v>
      </c>
      <c r="HT36" s="11">
        <v>0</v>
      </c>
      <c r="HU36" s="11">
        <v>0</v>
      </c>
      <c r="HV36" s="11">
        <v>0</v>
      </c>
      <c r="HW36" s="11">
        <f t="shared" si="7"/>
        <v>1</v>
      </c>
      <c r="HZ36" s="234" t="s">
        <v>53</v>
      </c>
      <c r="IA36" s="11">
        <v>248</v>
      </c>
      <c r="IB36" s="11">
        <v>392</v>
      </c>
      <c r="IC36" s="11">
        <v>1147</v>
      </c>
      <c r="ID36" s="11">
        <v>0</v>
      </c>
      <c r="IE36" s="11">
        <v>0</v>
      </c>
      <c r="IF36" s="11">
        <v>0</v>
      </c>
      <c r="IG36" s="11">
        <v>1</v>
      </c>
      <c r="IH36" s="11">
        <v>0</v>
      </c>
      <c r="II36" s="11">
        <v>0</v>
      </c>
      <c r="IJ36" s="11">
        <v>0</v>
      </c>
      <c r="IK36" s="11">
        <v>0</v>
      </c>
      <c r="IL36" s="11">
        <v>0</v>
      </c>
      <c r="IM36" s="11">
        <v>0</v>
      </c>
      <c r="IN36" s="11">
        <v>0</v>
      </c>
      <c r="IO36" s="11">
        <v>0</v>
      </c>
      <c r="IP36" s="11">
        <v>0</v>
      </c>
      <c r="IQ36" s="11">
        <v>0</v>
      </c>
      <c r="IR36" s="11">
        <v>0</v>
      </c>
      <c r="IS36" s="11">
        <v>0</v>
      </c>
      <c r="IT36" s="11">
        <v>0</v>
      </c>
      <c r="IU36" s="11">
        <v>0</v>
      </c>
      <c r="IV36" s="11">
        <v>24</v>
      </c>
      <c r="IW36" s="11">
        <v>0</v>
      </c>
      <c r="IX36" s="11">
        <v>14</v>
      </c>
      <c r="IY36" s="11">
        <f t="shared" si="8"/>
        <v>1826</v>
      </c>
    </row>
    <row r="37" spans="1:259" x14ac:dyDescent="0.25">
      <c r="A37" s="234" t="s">
        <v>67</v>
      </c>
      <c r="B37" s="11">
        <v>0</v>
      </c>
      <c r="C37" s="11">
        <v>0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233">
        <f t="shared" si="0"/>
        <v>1</v>
      </c>
      <c r="AA37" s="234" t="s">
        <v>45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30</v>
      </c>
      <c r="AU37" s="11">
        <v>0</v>
      </c>
      <c r="AV37" s="11">
        <v>0</v>
      </c>
      <c r="AW37" s="11">
        <v>0</v>
      </c>
      <c r="AX37" s="11">
        <v>0</v>
      </c>
      <c r="AY37" s="11">
        <v>30</v>
      </c>
      <c r="BA37" s="234" t="s">
        <v>45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52</v>
      </c>
      <c r="BT37" s="11">
        <v>0</v>
      </c>
      <c r="BU37" s="11">
        <v>0</v>
      </c>
      <c r="BV37" s="11">
        <v>0</v>
      </c>
      <c r="BW37" s="11">
        <f t="shared" si="1"/>
        <v>52</v>
      </c>
      <c r="CA37" s="234" t="s">
        <v>45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1">
        <v>0</v>
      </c>
      <c r="CI37" s="11">
        <v>0</v>
      </c>
      <c r="CJ37" s="11">
        <v>0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>
        <v>41</v>
      </c>
      <c r="CT37" s="11">
        <v>0</v>
      </c>
      <c r="CU37" s="11">
        <v>0</v>
      </c>
      <c r="CV37" s="11">
        <v>0</v>
      </c>
      <c r="CW37" s="11">
        <f t="shared" si="2"/>
        <v>41</v>
      </c>
      <c r="CY37" s="234" t="s">
        <v>53</v>
      </c>
      <c r="CZ37" s="72">
        <v>24</v>
      </c>
      <c r="DA37" s="72">
        <v>35</v>
      </c>
      <c r="DB37" s="72">
        <v>111</v>
      </c>
      <c r="DC37" s="72">
        <v>0</v>
      </c>
      <c r="DD37" s="72">
        <v>0</v>
      </c>
      <c r="DE37" s="72">
        <v>0</v>
      </c>
      <c r="DF37" s="72">
        <v>1</v>
      </c>
      <c r="DG37" s="72">
        <v>0</v>
      </c>
      <c r="DH37" s="72">
        <v>0</v>
      </c>
      <c r="DI37" s="72">
        <v>0</v>
      </c>
      <c r="DJ37" s="72">
        <v>0</v>
      </c>
      <c r="DK37" s="72">
        <v>0</v>
      </c>
      <c r="DL37" s="72">
        <v>0</v>
      </c>
      <c r="DM37" s="72">
        <v>0</v>
      </c>
      <c r="DN37" s="72">
        <v>0</v>
      </c>
      <c r="DO37" s="72">
        <v>0</v>
      </c>
      <c r="DP37" s="72">
        <v>0</v>
      </c>
      <c r="DQ37" s="72">
        <v>0</v>
      </c>
      <c r="DR37" s="72">
        <v>2</v>
      </c>
      <c r="DS37" s="72">
        <v>0</v>
      </c>
      <c r="DT37" s="72">
        <v>1</v>
      </c>
      <c r="DU37" s="72">
        <f t="shared" si="3"/>
        <v>174</v>
      </c>
      <c r="DX37" s="234" t="s">
        <v>49</v>
      </c>
      <c r="DY37" s="11">
        <v>0</v>
      </c>
      <c r="DZ37" s="11">
        <v>39</v>
      </c>
      <c r="EA37" s="11">
        <v>57</v>
      </c>
      <c r="EB37" s="11">
        <v>0</v>
      </c>
      <c r="EC37" s="11">
        <v>0</v>
      </c>
      <c r="ED37" s="11">
        <v>0</v>
      </c>
      <c r="EE37" s="11">
        <v>0</v>
      </c>
      <c r="EF37" s="11">
        <v>0</v>
      </c>
      <c r="EG37" s="11">
        <v>0</v>
      </c>
      <c r="EH37" s="11">
        <v>0</v>
      </c>
      <c r="EI37" s="11">
        <v>0</v>
      </c>
      <c r="EJ37" s="11">
        <v>0</v>
      </c>
      <c r="EK37" s="11">
        <v>0</v>
      </c>
      <c r="EL37" s="11">
        <v>0</v>
      </c>
      <c r="EM37" s="11">
        <v>0</v>
      </c>
      <c r="EN37" s="11">
        <v>0</v>
      </c>
      <c r="EO37" s="11">
        <v>0</v>
      </c>
      <c r="EP37" s="11">
        <v>0</v>
      </c>
      <c r="EQ37" s="11">
        <v>0</v>
      </c>
      <c r="ER37" s="11">
        <v>0</v>
      </c>
      <c r="ES37" s="11">
        <f t="shared" si="4"/>
        <v>96</v>
      </c>
      <c r="EY37" s="234" t="s">
        <v>49</v>
      </c>
      <c r="EZ37" s="11">
        <v>0</v>
      </c>
      <c r="FA37" s="11">
        <v>28</v>
      </c>
      <c r="FB37" s="11">
        <v>45</v>
      </c>
      <c r="FC37" s="11">
        <v>0</v>
      </c>
      <c r="FD37" s="11">
        <v>0</v>
      </c>
      <c r="FE37" s="11">
        <v>0</v>
      </c>
      <c r="FF37" s="11">
        <v>0</v>
      </c>
      <c r="FG37" s="11">
        <v>0</v>
      </c>
      <c r="FH37" s="11">
        <v>0</v>
      </c>
      <c r="FI37" s="11">
        <v>0</v>
      </c>
      <c r="FJ37" s="11">
        <v>0</v>
      </c>
      <c r="FK37" s="11">
        <v>0</v>
      </c>
      <c r="FL37" s="11">
        <v>0</v>
      </c>
      <c r="FM37" s="11">
        <v>0</v>
      </c>
      <c r="FN37" s="11">
        <v>0</v>
      </c>
      <c r="FO37" s="11">
        <v>0</v>
      </c>
      <c r="FP37" s="11">
        <v>0</v>
      </c>
      <c r="FQ37" s="11">
        <v>0</v>
      </c>
      <c r="FR37" s="11">
        <v>0</v>
      </c>
      <c r="FS37" s="11">
        <v>0</v>
      </c>
      <c r="FT37" s="11">
        <v>0</v>
      </c>
      <c r="FU37" s="11">
        <v>0</v>
      </c>
      <c r="FV37" s="11">
        <v>0</v>
      </c>
      <c r="FW37" s="11">
        <f t="shared" si="5"/>
        <v>73</v>
      </c>
      <c r="GA37" s="234" t="s">
        <v>33</v>
      </c>
      <c r="GB37" s="11">
        <v>1</v>
      </c>
      <c r="GC37" s="11">
        <v>18</v>
      </c>
      <c r="GD37" s="11">
        <v>75</v>
      </c>
      <c r="GE37" s="11">
        <v>0</v>
      </c>
      <c r="GF37" s="11">
        <v>0</v>
      </c>
      <c r="GG37" s="11">
        <v>2</v>
      </c>
      <c r="GH37" s="11">
        <v>0</v>
      </c>
      <c r="GI37" s="11">
        <v>0</v>
      </c>
      <c r="GJ37" s="11">
        <v>4</v>
      </c>
      <c r="GK37" s="11">
        <v>0</v>
      </c>
      <c r="GL37" s="11">
        <v>0</v>
      </c>
      <c r="GM37" s="11">
        <v>0</v>
      </c>
      <c r="GN37" s="11">
        <v>0</v>
      </c>
      <c r="GO37" s="11">
        <v>0</v>
      </c>
      <c r="GP37" s="11">
        <v>0</v>
      </c>
      <c r="GQ37" s="11">
        <v>0</v>
      </c>
      <c r="GR37" s="11">
        <v>0</v>
      </c>
      <c r="GS37" s="11">
        <v>0</v>
      </c>
      <c r="GT37" s="11">
        <v>0</v>
      </c>
      <c r="GU37" s="11">
        <v>0</v>
      </c>
      <c r="GV37" s="11">
        <v>0</v>
      </c>
      <c r="GW37" s="11">
        <v>0</v>
      </c>
      <c r="GX37" s="11">
        <f t="shared" si="6"/>
        <v>100</v>
      </c>
      <c r="HA37" s="234" t="s">
        <v>53</v>
      </c>
      <c r="HB37" s="11">
        <v>16</v>
      </c>
      <c r="HC37" s="11">
        <v>53</v>
      </c>
      <c r="HD37" s="11">
        <v>102</v>
      </c>
      <c r="HE37" s="11">
        <v>0</v>
      </c>
      <c r="HF37" s="11">
        <v>0</v>
      </c>
      <c r="HG37" s="11">
        <v>0</v>
      </c>
      <c r="HH37" s="11">
        <v>0</v>
      </c>
      <c r="HI37" s="11">
        <v>0</v>
      </c>
      <c r="HJ37" s="11">
        <v>0</v>
      </c>
      <c r="HK37" s="11">
        <v>0</v>
      </c>
      <c r="HL37" s="11">
        <v>0</v>
      </c>
      <c r="HM37" s="11">
        <v>0</v>
      </c>
      <c r="HN37" s="11">
        <v>0</v>
      </c>
      <c r="HO37" s="11">
        <v>0</v>
      </c>
      <c r="HP37" s="11">
        <v>0</v>
      </c>
      <c r="HQ37" s="11">
        <v>0</v>
      </c>
      <c r="HR37" s="11">
        <v>0</v>
      </c>
      <c r="HS37" s="11">
        <v>1</v>
      </c>
      <c r="HT37" s="11">
        <v>0</v>
      </c>
      <c r="HU37" s="11">
        <v>0</v>
      </c>
      <c r="HV37" s="11">
        <v>0</v>
      </c>
      <c r="HW37" s="11">
        <f t="shared" si="7"/>
        <v>172</v>
      </c>
      <c r="HZ37" s="234" t="s">
        <v>45</v>
      </c>
      <c r="IA37" s="11">
        <v>0</v>
      </c>
      <c r="IB37" s="11">
        <v>0</v>
      </c>
      <c r="IC37" s="11">
        <v>0</v>
      </c>
      <c r="ID37" s="11">
        <v>0</v>
      </c>
      <c r="IE37" s="11">
        <v>0</v>
      </c>
      <c r="IF37" s="11">
        <v>0</v>
      </c>
      <c r="IG37" s="11">
        <v>0</v>
      </c>
      <c r="IH37" s="11">
        <v>0</v>
      </c>
      <c r="II37" s="11">
        <v>0</v>
      </c>
      <c r="IJ37" s="11">
        <v>0</v>
      </c>
      <c r="IK37" s="11">
        <v>0</v>
      </c>
      <c r="IL37" s="11">
        <v>0</v>
      </c>
      <c r="IM37" s="11">
        <v>0</v>
      </c>
      <c r="IN37" s="11">
        <v>0</v>
      </c>
      <c r="IO37" s="11">
        <v>0</v>
      </c>
      <c r="IP37" s="11">
        <v>0</v>
      </c>
      <c r="IQ37" s="11">
        <v>0</v>
      </c>
      <c r="IR37" s="11">
        <v>0</v>
      </c>
      <c r="IS37" s="11">
        <v>0</v>
      </c>
      <c r="IT37" s="11">
        <v>0</v>
      </c>
      <c r="IU37" s="11">
        <v>468</v>
      </c>
      <c r="IV37" s="11">
        <v>0</v>
      </c>
      <c r="IW37" s="11">
        <v>0</v>
      </c>
      <c r="IX37" s="11">
        <v>0</v>
      </c>
      <c r="IY37" s="11">
        <f t="shared" si="8"/>
        <v>468</v>
      </c>
    </row>
    <row r="38" spans="1:259" x14ac:dyDescent="0.25">
      <c r="A38" s="234" t="s">
        <v>53</v>
      </c>
      <c r="B38" s="11">
        <v>25</v>
      </c>
      <c r="C38" s="11">
        <v>36</v>
      </c>
      <c r="D38" s="11">
        <v>82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2</v>
      </c>
      <c r="U38" s="11">
        <v>0</v>
      </c>
      <c r="V38" s="11">
        <v>0</v>
      </c>
      <c r="W38" s="11">
        <v>0</v>
      </c>
      <c r="X38" s="233">
        <f t="shared" si="0"/>
        <v>145</v>
      </c>
      <c r="AA38" s="234" t="s">
        <v>55</v>
      </c>
      <c r="AB38" s="11">
        <v>0</v>
      </c>
      <c r="AC38" s="11">
        <v>0</v>
      </c>
      <c r="AD38" s="11">
        <v>2</v>
      </c>
      <c r="AE38" s="11">
        <v>0</v>
      </c>
      <c r="AF38" s="11">
        <v>2</v>
      </c>
      <c r="AG38" s="11">
        <v>0</v>
      </c>
      <c r="AH38" s="11">
        <v>0</v>
      </c>
      <c r="AI38" s="11">
        <v>5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9</v>
      </c>
      <c r="BA38" s="234" t="s">
        <v>55</v>
      </c>
      <c r="BB38" s="11">
        <v>0</v>
      </c>
      <c r="BC38" s="11">
        <v>0</v>
      </c>
      <c r="BD38" s="11">
        <v>4</v>
      </c>
      <c r="BE38" s="11">
        <v>0</v>
      </c>
      <c r="BF38" s="11">
        <v>2</v>
      </c>
      <c r="BG38" s="11">
        <v>0</v>
      </c>
      <c r="BH38" s="11">
        <v>0</v>
      </c>
      <c r="BI38" s="11">
        <v>2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f t="shared" si="1"/>
        <v>8</v>
      </c>
      <c r="CA38" s="234" t="s">
        <v>55</v>
      </c>
      <c r="CB38" s="11">
        <v>0</v>
      </c>
      <c r="CC38" s="11">
        <v>0</v>
      </c>
      <c r="CD38" s="11">
        <v>1</v>
      </c>
      <c r="CE38" s="11">
        <v>0</v>
      </c>
      <c r="CF38" s="11">
        <v>3</v>
      </c>
      <c r="CG38" s="11">
        <v>0</v>
      </c>
      <c r="CH38" s="11">
        <v>0</v>
      </c>
      <c r="CI38" s="11">
        <v>1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f t="shared" si="2"/>
        <v>5</v>
      </c>
      <c r="CY38" s="234" t="s">
        <v>45</v>
      </c>
      <c r="CZ38" s="72">
        <v>0</v>
      </c>
      <c r="DA38" s="72">
        <v>0</v>
      </c>
      <c r="DB38" s="72">
        <v>0</v>
      </c>
      <c r="DC38" s="72">
        <v>0</v>
      </c>
      <c r="DD38" s="72">
        <v>0</v>
      </c>
      <c r="DE38" s="72">
        <v>0</v>
      </c>
      <c r="DF38" s="72">
        <v>0</v>
      </c>
      <c r="DG38" s="72">
        <v>0</v>
      </c>
      <c r="DH38" s="72">
        <v>0</v>
      </c>
      <c r="DI38" s="72">
        <v>0</v>
      </c>
      <c r="DJ38" s="72">
        <v>0</v>
      </c>
      <c r="DK38" s="72">
        <v>0</v>
      </c>
      <c r="DL38" s="72">
        <v>0</v>
      </c>
      <c r="DM38" s="72">
        <v>0</v>
      </c>
      <c r="DN38" s="72">
        <v>0</v>
      </c>
      <c r="DO38" s="72">
        <v>0</v>
      </c>
      <c r="DP38" s="72">
        <v>0</v>
      </c>
      <c r="DQ38" s="72">
        <v>48</v>
      </c>
      <c r="DR38" s="72">
        <v>0</v>
      </c>
      <c r="DS38" s="72">
        <v>0</v>
      </c>
      <c r="DT38" s="72">
        <v>0</v>
      </c>
      <c r="DU38" s="72">
        <f t="shared" si="3"/>
        <v>48</v>
      </c>
      <c r="DX38" s="234" t="s">
        <v>13</v>
      </c>
      <c r="DY38" s="11">
        <v>14</v>
      </c>
      <c r="DZ38" s="11">
        <v>10</v>
      </c>
      <c r="EA38" s="11">
        <v>52</v>
      </c>
      <c r="EB38" s="11">
        <v>0</v>
      </c>
      <c r="EC38" s="11">
        <v>0</v>
      </c>
      <c r="ED38" s="11">
        <v>0</v>
      </c>
      <c r="EE38" s="11">
        <v>0</v>
      </c>
      <c r="EF38" s="11">
        <v>0</v>
      </c>
      <c r="EG38" s="11">
        <v>1</v>
      </c>
      <c r="EH38" s="11">
        <v>0</v>
      </c>
      <c r="EI38" s="11">
        <v>0</v>
      </c>
      <c r="EJ38" s="11">
        <v>0</v>
      </c>
      <c r="EK38" s="11">
        <v>0</v>
      </c>
      <c r="EL38" s="11">
        <v>0</v>
      </c>
      <c r="EM38" s="11">
        <v>0</v>
      </c>
      <c r="EN38" s="11">
        <v>0</v>
      </c>
      <c r="EO38" s="11">
        <v>0</v>
      </c>
      <c r="EP38" s="11">
        <v>0</v>
      </c>
      <c r="EQ38" s="11">
        <v>0</v>
      </c>
      <c r="ER38" s="11">
        <v>0</v>
      </c>
      <c r="ES38" s="11">
        <f t="shared" si="4"/>
        <v>77</v>
      </c>
      <c r="EY38" s="234" t="s">
        <v>13</v>
      </c>
      <c r="EZ38" s="11">
        <v>9</v>
      </c>
      <c r="FA38" s="11">
        <v>8</v>
      </c>
      <c r="FB38" s="11">
        <v>49</v>
      </c>
      <c r="FC38" s="11">
        <v>0</v>
      </c>
      <c r="FD38" s="11">
        <v>1</v>
      </c>
      <c r="FE38" s="11">
        <v>0</v>
      </c>
      <c r="FF38" s="11">
        <v>1</v>
      </c>
      <c r="FG38" s="11">
        <v>0</v>
      </c>
      <c r="FH38" s="11">
        <v>3</v>
      </c>
      <c r="FI38" s="11">
        <v>0</v>
      </c>
      <c r="FJ38" s="11">
        <v>0</v>
      </c>
      <c r="FK38" s="11">
        <v>0</v>
      </c>
      <c r="FL38" s="11">
        <v>0</v>
      </c>
      <c r="FM38" s="11">
        <v>0</v>
      </c>
      <c r="FN38" s="11">
        <v>0</v>
      </c>
      <c r="FO38" s="11">
        <v>0</v>
      </c>
      <c r="FP38" s="11">
        <v>0</v>
      </c>
      <c r="FQ38" s="11">
        <v>0</v>
      </c>
      <c r="FR38" s="11">
        <v>0</v>
      </c>
      <c r="FS38" s="11">
        <v>0</v>
      </c>
      <c r="FT38" s="11">
        <v>0</v>
      </c>
      <c r="FU38" s="11">
        <v>0</v>
      </c>
      <c r="FV38" s="11">
        <v>0</v>
      </c>
      <c r="FW38" s="11">
        <f t="shared" si="5"/>
        <v>71</v>
      </c>
      <c r="GA38" s="234" t="s">
        <v>44</v>
      </c>
      <c r="GB38" s="11">
        <v>1</v>
      </c>
      <c r="GC38" s="11">
        <v>16</v>
      </c>
      <c r="GD38" s="11">
        <v>70</v>
      </c>
      <c r="GE38" s="11">
        <v>0</v>
      </c>
      <c r="GF38" s="11">
        <v>0</v>
      </c>
      <c r="GG38" s="11">
        <v>0</v>
      </c>
      <c r="GH38" s="11">
        <v>1</v>
      </c>
      <c r="GI38" s="11">
        <v>0</v>
      </c>
      <c r="GJ38" s="11">
        <v>0</v>
      </c>
      <c r="GK38" s="11">
        <v>0</v>
      </c>
      <c r="GL38" s="11">
        <v>0</v>
      </c>
      <c r="GM38" s="11">
        <v>0</v>
      </c>
      <c r="GN38" s="11">
        <v>0</v>
      </c>
      <c r="GO38" s="11">
        <v>0</v>
      </c>
      <c r="GP38" s="11">
        <v>0</v>
      </c>
      <c r="GQ38" s="11">
        <v>0</v>
      </c>
      <c r="GR38" s="11">
        <v>0</v>
      </c>
      <c r="GS38" s="11">
        <v>0</v>
      </c>
      <c r="GT38" s="11">
        <v>0</v>
      </c>
      <c r="GU38" s="11">
        <v>0</v>
      </c>
      <c r="GV38" s="11">
        <v>0</v>
      </c>
      <c r="GW38" s="11">
        <v>0</v>
      </c>
      <c r="GX38" s="11">
        <f t="shared" si="6"/>
        <v>88</v>
      </c>
      <c r="HA38" s="234" t="s">
        <v>45</v>
      </c>
      <c r="HB38" s="11">
        <v>0</v>
      </c>
      <c r="HC38" s="11">
        <v>0</v>
      </c>
      <c r="HD38" s="11">
        <v>0</v>
      </c>
      <c r="HE38" s="11">
        <v>0</v>
      </c>
      <c r="HF38" s="11">
        <v>0</v>
      </c>
      <c r="HG38" s="11">
        <v>0</v>
      </c>
      <c r="HH38" s="11">
        <v>0</v>
      </c>
      <c r="HI38" s="11">
        <v>0</v>
      </c>
      <c r="HJ38" s="11">
        <v>0</v>
      </c>
      <c r="HK38" s="11">
        <v>0</v>
      </c>
      <c r="HL38" s="11">
        <v>0</v>
      </c>
      <c r="HM38" s="11">
        <v>0</v>
      </c>
      <c r="HN38" s="11">
        <v>0</v>
      </c>
      <c r="HO38" s="11">
        <v>0</v>
      </c>
      <c r="HP38" s="11">
        <v>0</v>
      </c>
      <c r="HQ38" s="11">
        <v>0</v>
      </c>
      <c r="HR38" s="11">
        <v>55</v>
      </c>
      <c r="HS38" s="11">
        <v>0</v>
      </c>
      <c r="HT38" s="11">
        <v>0</v>
      </c>
      <c r="HU38" s="11">
        <v>0</v>
      </c>
      <c r="HV38" s="11">
        <v>0</v>
      </c>
      <c r="HW38" s="11">
        <f t="shared" si="7"/>
        <v>55</v>
      </c>
      <c r="HZ38" s="234" t="s">
        <v>55</v>
      </c>
      <c r="IA38" s="11">
        <v>2</v>
      </c>
      <c r="IB38" s="11">
        <v>1</v>
      </c>
      <c r="IC38" s="11">
        <v>20</v>
      </c>
      <c r="ID38" s="11">
        <v>0</v>
      </c>
      <c r="IE38" s="11">
        <v>0</v>
      </c>
      <c r="IF38" s="11">
        <v>10</v>
      </c>
      <c r="IG38" s="11">
        <v>0</v>
      </c>
      <c r="IH38" s="11">
        <v>0</v>
      </c>
      <c r="II38" s="11">
        <v>10</v>
      </c>
      <c r="IJ38" s="11">
        <v>0</v>
      </c>
      <c r="IK38" s="11">
        <v>0</v>
      </c>
      <c r="IL38" s="11">
        <v>0</v>
      </c>
      <c r="IM38" s="11">
        <v>0</v>
      </c>
      <c r="IN38" s="11">
        <v>0</v>
      </c>
      <c r="IO38" s="11">
        <v>0</v>
      </c>
      <c r="IP38" s="11">
        <v>0</v>
      </c>
      <c r="IQ38" s="11">
        <v>0</v>
      </c>
      <c r="IR38" s="11">
        <v>0</v>
      </c>
      <c r="IS38" s="11">
        <v>0</v>
      </c>
      <c r="IT38" s="11">
        <v>0</v>
      </c>
      <c r="IU38" s="11">
        <v>0</v>
      </c>
      <c r="IV38" s="11">
        <v>0</v>
      </c>
      <c r="IW38" s="11">
        <v>0</v>
      </c>
      <c r="IX38" s="11">
        <v>0</v>
      </c>
      <c r="IY38" s="11">
        <f t="shared" si="8"/>
        <v>43</v>
      </c>
    </row>
    <row r="39" spans="1:259" x14ac:dyDescent="0.25">
      <c r="A39" s="234" t="s">
        <v>45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32</v>
      </c>
      <c r="T39" s="11">
        <v>0</v>
      </c>
      <c r="U39" s="11">
        <v>0</v>
      </c>
      <c r="V39" s="11">
        <v>0</v>
      </c>
      <c r="W39" s="11">
        <v>0</v>
      </c>
      <c r="X39" s="233">
        <f t="shared" si="0"/>
        <v>32</v>
      </c>
      <c r="AA39" s="234" t="s">
        <v>35</v>
      </c>
      <c r="AB39" s="11">
        <v>70</v>
      </c>
      <c r="AC39" s="11">
        <v>26</v>
      </c>
      <c r="AD39" s="11">
        <v>332</v>
      </c>
      <c r="AE39" s="11">
        <v>0</v>
      </c>
      <c r="AF39" s="11">
        <v>0</v>
      </c>
      <c r="AG39" s="11">
        <v>2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430</v>
      </c>
      <c r="BA39" s="234" t="s">
        <v>35</v>
      </c>
      <c r="BB39" s="11">
        <v>86</v>
      </c>
      <c r="BC39" s="11">
        <v>51</v>
      </c>
      <c r="BD39" s="11">
        <v>321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f t="shared" si="1"/>
        <v>458</v>
      </c>
      <c r="CA39" s="234" t="s">
        <v>35</v>
      </c>
      <c r="CB39" s="11">
        <v>107</v>
      </c>
      <c r="CC39" s="11">
        <v>63</v>
      </c>
      <c r="CD39" s="11">
        <v>285</v>
      </c>
      <c r="CE39" s="11">
        <v>0</v>
      </c>
      <c r="CF39" s="11">
        <v>0</v>
      </c>
      <c r="CG39" s="11">
        <v>1</v>
      </c>
      <c r="CH39" s="11"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v>1</v>
      </c>
      <c r="CW39" s="11">
        <f t="shared" si="2"/>
        <v>457</v>
      </c>
      <c r="CY39" s="234" t="s">
        <v>55</v>
      </c>
      <c r="CZ39" s="72">
        <v>2</v>
      </c>
      <c r="DA39" s="72">
        <v>0</v>
      </c>
      <c r="DB39" s="72">
        <v>1</v>
      </c>
      <c r="DC39" s="72">
        <v>0</v>
      </c>
      <c r="DD39" s="72">
        <v>0</v>
      </c>
      <c r="DE39" s="72">
        <v>1</v>
      </c>
      <c r="DF39" s="72">
        <v>0</v>
      </c>
      <c r="DG39" s="72">
        <v>0</v>
      </c>
      <c r="DH39" s="72">
        <v>0</v>
      </c>
      <c r="DI39" s="72">
        <v>0</v>
      </c>
      <c r="DJ39" s="72">
        <v>0</v>
      </c>
      <c r="DK39" s="72">
        <v>0</v>
      </c>
      <c r="DL39" s="72">
        <v>0</v>
      </c>
      <c r="DM39" s="72">
        <v>0</v>
      </c>
      <c r="DN39" s="72">
        <v>0</v>
      </c>
      <c r="DO39" s="72">
        <v>0</v>
      </c>
      <c r="DP39" s="72">
        <v>0</v>
      </c>
      <c r="DQ39" s="72">
        <v>0</v>
      </c>
      <c r="DR39" s="72">
        <v>0</v>
      </c>
      <c r="DS39" s="72">
        <v>0</v>
      </c>
      <c r="DT39" s="72">
        <v>0</v>
      </c>
      <c r="DU39" s="72">
        <f t="shared" si="3"/>
        <v>4</v>
      </c>
      <c r="DX39" s="234" t="s">
        <v>36</v>
      </c>
      <c r="DY39" s="11">
        <v>9</v>
      </c>
      <c r="DZ39" s="11">
        <v>17</v>
      </c>
      <c r="EA39" s="11">
        <v>30</v>
      </c>
      <c r="EB39" s="11">
        <v>0</v>
      </c>
      <c r="EC39" s="11">
        <v>0</v>
      </c>
      <c r="ED39" s="11">
        <v>0</v>
      </c>
      <c r="EE39" s="11">
        <v>0</v>
      </c>
      <c r="EF39" s="11">
        <v>0</v>
      </c>
      <c r="EG39" s="11">
        <v>0</v>
      </c>
      <c r="EH39" s="11">
        <v>0</v>
      </c>
      <c r="EI39" s="11">
        <v>0</v>
      </c>
      <c r="EJ39" s="11">
        <v>0</v>
      </c>
      <c r="EK39" s="11">
        <v>0</v>
      </c>
      <c r="EL39" s="11">
        <v>0</v>
      </c>
      <c r="EM39" s="11">
        <v>0</v>
      </c>
      <c r="EN39" s="11">
        <v>0</v>
      </c>
      <c r="EO39" s="11">
        <v>0</v>
      </c>
      <c r="EP39" s="11">
        <v>2</v>
      </c>
      <c r="EQ39" s="11">
        <v>0</v>
      </c>
      <c r="ER39" s="11">
        <v>0</v>
      </c>
      <c r="ES39" s="11">
        <f t="shared" si="4"/>
        <v>58</v>
      </c>
      <c r="EY39" s="234" t="s">
        <v>54</v>
      </c>
      <c r="EZ39" s="11">
        <v>6</v>
      </c>
      <c r="FA39" s="11">
        <v>3</v>
      </c>
      <c r="FB39" s="11">
        <v>33</v>
      </c>
      <c r="FC39" s="11">
        <v>0</v>
      </c>
      <c r="FD39" s="11">
        <v>0</v>
      </c>
      <c r="FE39" s="11">
        <v>11</v>
      </c>
      <c r="FF39" s="11">
        <v>0</v>
      </c>
      <c r="FG39" s="11">
        <v>0</v>
      </c>
      <c r="FH39" s="11">
        <v>5</v>
      </c>
      <c r="FI39" s="11">
        <v>0</v>
      </c>
      <c r="FJ39" s="11">
        <v>0</v>
      </c>
      <c r="FK39" s="11">
        <v>0</v>
      </c>
      <c r="FL39" s="11">
        <v>0</v>
      </c>
      <c r="FM39" s="11">
        <v>0</v>
      </c>
      <c r="FN39" s="11">
        <v>0</v>
      </c>
      <c r="FO39" s="11">
        <v>0</v>
      </c>
      <c r="FP39" s="11">
        <v>0</v>
      </c>
      <c r="FQ39" s="11">
        <v>0</v>
      </c>
      <c r="FR39" s="11">
        <v>0</v>
      </c>
      <c r="FS39" s="11">
        <v>0</v>
      </c>
      <c r="FT39" s="11">
        <v>0</v>
      </c>
      <c r="FU39" s="11">
        <v>0</v>
      </c>
      <c r="FV39" s="11">
        <v>0</v>
      </c>
      <c r="FW39" s="11">
        <f t="shared" si="5"/>
        <v>58</v>
      </c>
      <c r="GA39" s="234" t="s">
        <v>54</v>
      </c>
      <c r="GB39" s="11">
        <v>4</v>
      </c>
      <c r="GC39" s="11">
        <v>6</v>
      </c>
      <c r="GD39" s="11">
        <v>40</v>
      </c>
      <c r="GE39" s="11">
        <v>0</v>
      </c>
      <c r="GF39" s="11">
        <v>0</v>
      </c>
      <c r="GG39" s="11">
        <v>17</v>
      </c>
      <c r="GH39" s="11">
        <v>0</v>
      </c>
      <c r="GI39" s="11">
        <v>0</v>
      </c>
      <c r="GJ39" s="11">
        <v>3</v>
      </c>
      <c r="GK39" s="11">
        <v>0</v>
      </c>
      <c r="GL39" s="11">
        <v>0</v>
      </c>
      <c r="GM39" s="11">
        <v>0</v>
      </c>
      <c r="GN39" s="11">
        <v>0</v>
      </c>
      <c r="GO39" s="11">
        <v>0</v>
      </c>
      <c r="GP39" s="11">
        <v>0</v>
      </c>
      <c r="GQ39" s="11">
        <v>0</v>
      </c>
      <c r="GR39" s="11">
        <v>0</v>
      </c>
      <c r="GS39" s="11">
        <v>0</v>
      </c>
      <c r="GT39" s="11">
        <v>0</v>
      </c>
      <c r="GU39" s="11">
        <v>0</v>
      </c>
      <c r="GV39" s="11">
        <v>0</v>
      </c>
      <c r="GW39" s="11">
        <v>0</v>
      </c>
      <c r="GX39" s="11">
        <f t="shared" si="6"/>
        <v>70</v>
      </c>
      <c r="HA39" s="234" t="s">
        <v>55</v>
      </c>
      <c r="HB39" s="11">
        <v>0</v>
      </c>
      <c r="HC39" s="11">
        <v>0</v>
      </c>
      <c r="HD39" s="11">
        <v>1</v>
      </c>
      <c r="HE39" s="11">
        <v>0</v>
      </c>
      <c r="HF39" s="11">
        <v>0</v>
      </c>
      <c r="HG39" s="11">
        <v>0</v>
      </c>
      <c r="HH39" s="11">
        <v>0</v>
      </c>
      <c r="HI39" s="11">
        <v>0</v>
      </c>
      <c r="HJ39" s="11">
        <v>2</v>
      </c>
      <c r="HK39" s="11">
        <v>0</v>
      </c>
      <c r="HL39" s="11">
        <v>0</v>
      </c>
      <c r="HM39" s="11">
        <v>0</v>
      </c>
      <c r="HN39" s="11">
        <v>0</v>
      </c>
      <c r="HO39" s="11">
        <v>0</v>
      </c>
      <c r="HP39" s="11">
        <v>0</v>
      </c>
      <c r="HQ39" s="11">
        <v>0</v>
      </c>
      <c r="HR39" s="11">
        <v>0</v>
      </c>
      <c r="HS39" s="11">
        <v>0</v>
      </c>
      <c r="HT39" s="11">
        <v>0</v>
      </c>
      <c r="HU39" s="11">
        <v>0</v>
      </c>
      <c r="HV39" s="11">
        <v>0</v>
      </c>
      <c r="HW39" s="11">
        <f t="shared" si="7"/>
        <v>3</v>
      </c>
      <c r="HZ39" s="234" t="s">
        <v>35</v>
      </c>
      <c r="IA39" s="11">
        <v>1256</v>
      </c>
      <c r="IB39" s="11">
        <v>610</v>
      </c>
      <c r="IC39" s="11">
        <v>2843</v>
      </c>
      <c r="ID39" s="11">
        <v>0</v>
      </c>
      <c r="IE39" s="11">
        <v>0</v>
      </c>
      <c r="IF39" s="11">
        <v>0</v>
      </c>
      <c r="IG39" s="11">
        <v>4</v>
      </c>
      <c r="IH39" s="11">
        <v>0</v>
      </c>
      <c r="II39" s="11">
        <v>0</v>
      </c>
      <c r="IJ39" s="11">
        <v>0</v>
      </c>
      <c r="IK39" s="11">
        <v>0</v>
      </c>
      <c r="IL39" s="11">
        <v>0</v>
      </c>
      <c r="IM39" s="11">
        <v>0</v>
      </c>
      <c r="IN39" s="11">
        <v>0</v>
      </c>
      <c r="IO39" s="11">
        <v>0</v>
      </c>
      <c r="IP39" s="11">
        <v>0</v>
      </c>
      <c r="IQ39" s="11">
        <v>0</v>
      </c>
      <c r="IR39" s="11">
        <v>0</v>
      </c>
      <c r="IS39" s="11">
        <v>0</v>
      </c>
      <c r="IT39" s="11">
        <v>0</v>
      </c>
      <c r="IU39" s="11">
        <v>0</v>
      </c>
      <c r="IV39" s="11">
        <v>0</v>
      </c>
      <c r="IW39" s="11">
        <v>0</v>
      </c>
      <c r="IX39" s="11">
        <v>1</v>
      </c>
      <c r="IY39" s="11">
        <f t="shared" si="8"/>
        <v>4714</v>
      </c>
    </row>
    <row r="40" spans="1:259" x14ac:dyDescent="0.25">
      <c r="A40" s="234" t="s">
        <v>55</v>
      </c>
      <c r="B40" s="11">
        <v>0</v>
      </c>
      <c r="C40" s="11">
        <v>0</v>
      </c>
      <c r="D40" s="11">
        <v>8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233">
        <f t="shared" si="0"/>
        <v>8</v>
      </c>
      <c r="AA40" s="234" t="s">
        <v>38</v>
      </c>
      <c r="AB40" s="11">
        <v>3</v>
      </c>
      <c r="AC40" s="11">
        <v>498</v>
      </c>
      <c r="AD40" s="11">
        <v>147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648</v>
      </c>
      <c r="BA40" s="234" t="s">
        <v>38</v>
      </c>
      <c r="BB40" s="11">
        <v>0</v>
      </c>
      <c r="BC40" s="11">
        <v>881</v>
      </c>
      <c r="BD40" s="11">
        <v>95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f t="shared" si="1"/>
        <v>976</v>
      </c>
      <c r="CA40" s="234" t="s">
        <v>38</v>
      </c>
      <c r="CB40" s="11">
        <v>3</v>
      </c>
      <c r="CC40" s="11">
        <v>892</v>
      </c>
      <c r="CD40" s="11">
        <v>113</v>
      </c>
      <c r="CE40" s="11">
        <v>0</v>
      </c>
      <c r="CF40" s="11">
        <v>0</v>
      </c>
      <c r="CG40" s="11">
        <v>0</v>
      </c>
      <c r="CH40" s="11"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f t="shared" si="2"/>
        <v>1008</v>
      </c>
      <c r="CY40" s="234" t="s">
        <v>35</v>
      </c>
      <c r="CZ40" s="72">
        <v>111</v>
      </c>
      <c r="DA40" s="72">
        <v>64</v>
      </c>
      <c r="DB40" s="72">
        <v>272</v>
      </c>
      <c r="DC40" s="72">
        <v>0</v>
      </c>
      <c r="DD40" s="72">
        <v>0</v>
      </c>
      <c r="DE40" s="72">
        <v>0</v>
      </c>
      <c r="DF40" s="72">
        <v>0</v>
      </c>
      <c r="DG40" s="72">
        <v>0</v>
      </c>
      <c r="DH40" s="72">
        <v>0</v>
      </c>
      <c r="DI40" s="72">
        <v>0</v>
      </c>
      <c r="DJ40" s="72">
        <v>0</v>
      </c>
      <c r="DK40" s="72">
        <v>0</v>
      </c>
      <c r="DL40" s="72">
        <v>0</v>
      </c>
      <c r="DM40" s="72">
        <v>0</v>
      </c>
      <c r="DN40" s="72">
        <v>0</v>
      </c>
      <c r="DO40" s="72">
        <v>0</v>
      </c>
      <c r="DP40" s="72">
        <v>0</v>
      </c>
      <c r="DQ40" s="72">
        <v>0</v>
      </c>
      <c r="DR40" s="72">
        <v>0</v>
      </c>
      <c r="DS40" s="72">
        <v>0</v>
      </c>
      <c r="DT40" s="72">
        <v>0</v>
      </c>
      <c r="DU40" s="72">
        <f t="shared" si="3"/>
        <v>447</v>
      </c>
      <c r="DX40" s="234" t="s">
        <v>43</v>
      </c>
      <c r="DY40" s="11">
        <v>2</v>
      </c>
      <c r="DZ40" s="11">
        <v>17</v>
      </c>
      <c r="EA40" s="11">
        <v>38</v>
      </c>
      <c r="EB40" s="11">
        <v>0</v>
      </c>
      <c r="EC40" s="11">
        <v>0</v>
      </c>
      <c r="ED40" s="11">
        <v>1</v>
      </c>
      <c r="EE40" s="11">
        <v>0</v>
      </c>
      <c r="EF40" s="11">
        <v>0</v>
      </c>
      <c r="EG40" s="11">
        <v>0</v>
      </c>
      <c r="EH40" s="11">
        <v>0</v>
      </c>
      <c r="EI40" s="11">
        <v>0</v>
      </c>
      <c r="EJ40" s="11">
        <v>0</v>
      </c>
      <c r="EK40" s="11">
        <v>0</v>
      </c>
      <c r="EL40" s="11">
        <v>0</v>
      </c>
      <c r="EM40" s="11">
        <v>0</v>
      </c>
      <c r="EN40" s="11">
        <v>0</v>
      </c>
      <c r="EO40" s="11">
        <v>0</v>
      </c>
      <c r="EP40" s="11">
        <v>0</v>
      </c>
      <c r="EQ40" s="11">
        <v>0</v>
      </c>
      <c r="ER40" s="11">
        <v>0</v>
      </c>
      <c r="ES40" s="11">
        <f t="shared" si="4"/>
        <v>58</v>
      </c>
      <c r="EY40" s="234" t="s">
        <v>43</v>
      </c>
      <c r="EZ40" s="11">
        <v>3</v>
      </c>
      <c r="FA40" s="11">
        <v>9</v>
      </c>
      <c r="FB40" s="11">
        <v>37</v>
      </c>
      <c r="FC40" s="11">
        <v>0</v>
      </c>
      <c r="FD40" s="11">
        <v>0</v>
      </c>
      <c r="FE40" s="11">
        <v>1</v>
      </c>
      <c r="FF40" s="11">
        <v>0</v>
      </c>
      <c r="FG40" s="11">
        <v>0</v>
      </c>
      <c r="FH40" s="11">
        <v>6</v>
      </c>
      <c r="FI40" s="11">
        <v>0</v>
      </c>
      <c r="FJ40" s="11">
        <v>0</v>
      </c>
      <c r="FK40" s="11">
        <v>0</v>
      </c>
      <c r="FL40" s="11">
        <v>0</v>
      </c>
      <c r="FM40" s="11">
        <v>0</v>
      </c>
      <c r="FN40" s="11">
        <v>0</v>
      </c>
      <c r="FO40" s="11">
        <v>0</v>
      </c>
      <c r="FP40" s="11">
        <v>0</v>
      </c>
      <c r="FQ40" s="11">
        <v>0</v>
      </c>
      <c r="FR40" s="11">
        <v>0</v>
      </c>
      <c r="FS40" s="11">
        <v>0</v>
      </c>
      <c r="FT40" s="11">
        <v>0</v>
      </c>
      <c r="FU40" s="11">
        <v>0</v>
      </c>
      <c r="FV40" s="11">
        <v>0</v>
      </c>
      <c r="FW40" s="11">
        <f t="shared" si="5"/>
        <v>56</v>
      </c>
      <c r="GA40" s="234" t="s">
        <v>51</v>
      </c>
      <c r="GB40" s="11">
        <v>11</v>
      </c>
      <c r="GC40" s="11">
        <v>4</v>
      </c>
      <c r="GD40" s="11">
        <v>49</v>
      </c>
      <c r="GE40" s="11">
        <v>0</v>
      </c>
      <c r="GF40" s="11">
        <v>0</v>
      </c>
      <c r="GG40" s="11">
        <v>0</v>
      </c>
      <c r="GH40" s="11">
        <v>1</v>
      </c>
      <c r="GI40" s="11">
        <v>0</v>
      </c>
      <c r="GJ40" s="11">
        <v>1</v>
      </c>
      <c r="GK40" s="11">
        <v>0</v>
      </c>
      <c r="GL40" s="11">
        <v>0</v>
      </c>
      <c r="GM40" s="11">
        <v>0</v>
      </c>
      <c r="GN40" s="11">
        <v>0</v>
      </c>
      <c r="GO40" s="11">
        <v>0</v>
      </c>
      <c r="GP40" s="11">
        <v>0</v>
      </c>
      <c r="GQ40" s="11">
        <v>0</v>
      </c>
      <c r="GR40" s="11">
        <v>0</v>
      </c>
      <c r="GS40" s="11">
        <v>0</v>
      </c>
      <c r="GT40" s="11">
        <v>0</v>
      </c>
      <c r="GU40" s="11">
        <v>2</v>
      </c>
      <c r="GV40" s="11">
        <v>0</v>
      </c>
      <c r="GW40" s="11">
        <v>0</v>
      </c>
      <c r="GX40" s="11">
        <f t="shared" si="6"/>
        <v>68</v>
      </c>
      <c r="HA40" s="234" t="s">
        <v>35</v>
      </c>
      <c r="HB40" s="11">
        <v>156</v>
      </c>
      <c r="HC40" s="11">
        <v>77</v>
      </c>
      <c r="HD40" s="11">
        <v>252</v>
      </c>
      <c r="HE40" s="11">
        <v>0</v>
      </c>
      <c r="HF40" s="11">
        <v>0</v>
      </c>
      <c r="HG40" s="11">
        <v>0</v>
      </c>
      <c r="HH40" s="11">
        <v>1</v>
      </c>
      <c r="HI40" s="11">
        <v>0</v>
      </c>
      <c r="HJ40" s="11">
        <v>0</v>
      </c>
      <c r="HK40" s="11">
        <v>0</v>
      </c>
      <c r="HL40" s="11">
        <v>0</v>
      </c>
      <c r="HM40" s="11">
        <v>0</v>
      </c>
      <c r="HN40" s="11">
        <v>0</v>
      </c>
      <c r="HO40" s="11">
        <v>0</v>
      </c>
      <c r="HP40" s="11">
        <v>0</v>
      </c>
      <c r="HQ40" s="11">
        <v>0</v>
      </c>
      <c r="HR40" s="11">
        <v>0</v>
      </c>
      <c r="HS40" s="11">
        <v>0</v>
      </c>
      <c r="HT40" s="11">
        <v>0</v>
      </c>
      <c r="HU40" s="11">
        <v>0</v>
      </c>
      <c r="HV40" s="11">
        <v>0</v>
      </c>
      <c r="HW40" s="11">
        <f t="shared" si="7"/>
        <v>486</v>
      </c>
      <c r="HZ40" s="234" t="s">
        <v>38</v>
      </c>
      <c r="IA40" s="11">
        <v>12</v>
      </c>
      <c r="IB40" s="11">
        <v>7410</v>
      </c>
      <c r="IC40" s="11">
        <v>829</v>
      </c>
      <c r="ID40" s="11">
        <v>0</v>
      </c>
      <c r="IE40" s="11">
        <v>0</v>
      </c>
      <c r="IF40" s="11">
        <v>0</v>
      </c>
      <c r="IG40" s="11">
        <v>1</v>
      </c>
      <c r="IH40" s="11">
        <v>0</v>
      </c>
      <c r="II40" s="11">
        <v>0</v>
      </c>
      <c r="IJ40" s="11">
        <v>0</v>
      </c>
      <c r="IK40" s="11">
        <v>0</v>
      </c>
      <c r="IL40" s="11">
        <v>0</v>
      </c>
      <c r="IM40" s="11">
        <v>0</v>
      </c>
      <c r="IN40" s="11">
        <v>0</v>
      </c>
      <c r="IO40" s="11">
        <v>0</v>
      </c>
      <c r="IP40" s="11">
        <v>0</v>
      </c>
      <c r="IQ40" s="11">
        <v>0</v>
      </c>
      <c r="IR40" s="11">
        <v>0</v>
      </c>
      <c r="IS40" s="11">
        <v>0</v>
      </c>
      <c r="IT40" s="11">
        <v>0</v>
      </c>
      <c r="IU40" s="11">
        <v>0</v>
      </c>
      <c r="IV40" s="11">
        <v>0</v>
      </c>
      <c r="IW40" s="11">
        <v>0</v>
      </c>
      <c r="IX40" s="11">
        <v>0</v>
      </c>
      <c r="IY40" s="11">
        <f t="shared" si="8"/>
        <v>8252</v>
      </c>
    </row>
    <row r="41" spans="1:259" x14ac:dyDescent="0.25">
      <c r="A41" s="234" t="s">
        <v>35</v>
      </c>
      <c r="B41" s="11">
        <v>67</v>
      </c>
      <c r="C41" s="11">
        <v>69</v>
      </c>
      <c r="D41" s="11">
        <v>242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233">
        <f t="shared" si="0"/>
        <v>378</v>
      </c>
      <c r="AA41" s="234" t="s">
        <v>56</v>
      </c>
      <c r="AB41" s="11">
        <v>204</v>
      </c>
      <c r="AC41" s="11">
        <v>0</v>
      </c>
      <c r="AD41" s="11">
        <v>254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1</v>
      </c>
      <c r="AV41" s="11">
        <v>0</v>
      </c>
      <c r="AW41" s="11">
        <v>0</v>
      </c>
      <c r="AX41" s="11">
        <v>4</v>
      </c>
      <c r="AY41" s="11">
        <v>463</v>
      </c>
      <c r="BA41" s="234" t="s">
        <v>56</v>
      </c>
      <c r="BB41" s="11">
        <v>238</v>
      </c>
      <c r="BC41" s="11">
        <v>0</v>
      </c>
      <c r="BD41" s="11">
        <v>270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8</v>
      </c>
      <c r="BU41" s="11">
        <v>0</v>
      </c>
      <c r="BV41" s="11">
        <v>1</v>
      </c>
      <c r="BW41" s="11">
        <f t="shared" si="1"/>
        <v>517</v>
      </c>
      <c r="CA41" s="234" t="s">
        <v>56</v>
      </c>
      <c r="CB41" s="11">
        <v>290</v>
      </c>
      <c r="CC41" s="11">
        <v>0</v>
      </c>
      <c r="CD41" s="11">
        <v>295</v>
      </c>
      <c r="CE41" s="11">
        <v>0</v>
      </c>
      <c r="CF41" s="11">
        <v>0</v>
      </c>
      <c r="CG41" s="11">
        <v>0</v>
      </c>
      <c r="CH41" s="11">
        <v>0</v>
      </c>
      <c r="CI41" s="11">
        <v>0</v>
      </c>
      <c r="CJ41" s="11">
        <v>0</v>
      </c>
      <c r="CK41" s="11">
        <v>0</v>
      </c>
      <c r="CL41" s="11">
        <v>0</v>
      </c>
      <c r="CM41" s="11">
        <v>0</v>
      </c>
      <c r="CN41" s="11">
        <v>0</v>
      </c>
      <c r="CO41" s="11">
        <v>0</v>
      </c>
      <c r="CP41" s="11">
        <v>0</v>
      </c>
      <c r="CQ41" s="11">
        <v>0</v>
      </c>
      <c r="CR41" s="11">
        <v>0</v>
      </c>
      <c r="CS41" s="11">
        <v>0</v>
      </c>
      <c r="CT41" s="11">
        <v>8</v>
      </c>
      <c r="CU41" s="11">
        <v>0</v>
      </c>
      <c r="CV41" s="11">
        <v>0</v>
      </c>
      <c r="CW41" s="11">
        <f t="shared" si="2"/>
        <v>593</v>
      </c>
      <c r="CY41" s="234" t="s">
        <v>38</v>
      </c>
      <c r="CZ41" s="72">
        <v>0</v>
      </c>
      <c r="DA41" s="72">
        <v>885</v>
      </c>
      <c r="DB41" s="72">
        <v>117</v>
      </c>
      <c r="DC41" s="72">
        <v>0</v>
      </c>
      <c r="DD41" s="72">
        <v>0</v>
      </c>
      <c r="DE41" s="72">
        <v>0</v>
      </c>
      <c r="DF41" s="72">
        <v>0</v>
      </c>
      <c r="DG41" s="72">
        <v>0</v>
      </c>
      <c r="DH41" s="72">
        <v>0</v>
      </c>
      <c r="DI41" s="72">
        <v>0</v>
      </c>
      <c r="DJ41" s="72">
        <v>0</v>
      </c>
      <c r="DK41" s="72">
        <v>0</v>
      </c>
      <c r="DL41" s="72">
        <v>0</v>
      </c>
      <c r="DM41" s="72">
        <v>0</v>
      </c>
      <c r="DN41" s="72">
        <v>0</v>
      </c>
      <c r="DO41" s="72">
        <v>0</v>
      </c>
      <c r="DP41" s="72">
        <v>0</v>
      </c>
      <c r="DQ41" s="72">
        <v>0</v>
      </c>
      <c r="DR41" s="72">
        <v>0</v>
      </c>
      <c r="DS41" s="72">
        <v>0</v>
      </c>
      <c r="DT41" s="72">
        <v>0</v>
      </c>
      <c r="DU41" s="72">
        <f t="shared" si="3"/>
        <v>1002</v>
      </c>
      <c r="DX41" s="234" t="s">
        <v>51</v>
      </c>
      <c r="DY41" s="11">
        <v>10</v>
      </c>
      <c r="DZ41" s="11">
        <v>4</v>
      </c>
      <c r="EA41" s="11">
        <v>44</v>
      </c>
      <c r="EB41" s="11">
        <v>0</v>
      </c>
      <c r="EC41" s="11">
        <v>0</v>
      </c>
      <c r="ED41" s="11">
        <v>0</v>
      </c>
      <c r="EE41" s="11">
        <v>0</v>
      </c>
      <c r="EF41" s="11">
        <v>0</v>
      </c>
      <c r="EG41" s="11">
        <v>0</v>
      </c>
      <c r="EH41" s="11">
        <v>0</v>
      </c>
      <c r="EI41" s="11">
        <v>0</v>
      </c>
      <c r="EJ41" s="11">
        <v>0</v>
      </c>
      <c r="EK41" s="11">
        <v>0</v>
      </c>
      <c r="EL41" s="11">
        <v>0</v>
      </c>
      <c r="EM41" s="11">
        <v>0</v>
      </c>
      <c r="EN41" s="11">
        <v>0</v>
      </c>
      <c r="EO41" s="11">
        <v>0</v>
      </c>
      <c r="EP41" s="11">
        <v>0</v>
      </c>
      <c r="EQ41" s="11">
        <v>0</v>
      </c>
      <c r="ER41" s="11">
        <v>0</v>
      </c>
      <c r="ES41" s="11">
        <f t="shared" si="4"/>
        <v>58</v>
      </c>
      <c r="EY41" s="234" t="s">
        <v>47</v>
      </c>
      <c r="EZ41" s="11">
        <v>0</v>
      </c>
      <c r="FA41" s="11">
        <v>0</v>
      </c>
      <c r="FB41" s="11">
        <v>1</v>
      </c>
      <c r="FC41" s="11">
        <v>0</v>
      </c>
      <c r="FD41" s="11">
        <v>0</v>
      </c>
      <c r="FE41" s="11">
        <v>0</v>
      </c>
      <c r="FF41" s="11">
        <v>1</v>
      </c>
      <c r="FG41" s="11">
        <v>0</v>
      </c>
      <c r="FH41" s="11">
        <v>0</v>
      </c>
      <c r="FI41" s="11">
        <v>0</v>
      </c>
      <c r="FJ41" s="11">
        <v>0</v>
      </c>
      <c r="FK41" s="11">
        <v>48</v>
      </c>
      <c r="FL41" s="11">
        <v>1</v>
      </c>
      <c r="FM41" s="11">
        <v>0</v>
      </c>
      <c r="FN41" s="11">
        <v>0</v>
      </c>
      <c r="FO41" s="11">
        <v>0</v>
      </c>
      <c r="FP41" s="11">
        <v>0</v>
      </c>
      <c r="FQ41" s="11">
        <v>0</v>
      </c>
      <c r="FR41" s="11">
        <v>0</v>
      </c>
      <c r="FS41" s="11">
        <v>1</v>
      </c>
      <c r="FT41" s="11">
        <v>2</v>
      </c>
      <c r="FU41" s="11">
        <v>0</v>
      </c>
      <c r="FV41" s="11">
        <v>0</v>
      </c>
      <c r="FW41" s="11">
        <f t="shared" si="5"/>
        <v>54</v>
      </c>
      <c r="GA41" s="234" t="s">
        <v>13</v>
      </c>
      <c r="GB41" s="11">
        <v>9</v>
      </c>
      <c r="GC41" s="11">
        <v>19</v>
      </c>
      <c r="GD41" s="11">
        <v>33</v>
      </c>
      <c r="GE41" s="11">
        <v>0</v>
      </c>
      <c r="GF41" s="11">
        <v>0</v>
      </c>
      <c r="GG41" s="11">
        <v>2</v>
      </c>
      <c r="GH41" s="11">
        <v>0</v>
      </c>
      <c r="GI41" s="11">
        <v>0</v>
      </c>
      <c r="GJ41" s="11">
        <v>5</v>
      </c>
      <c r="GK41" s="11">
        <v>0</v>
      </c>
      <c r="GL41" s="11">
        <v>0</v>
      </c>
      <c r="GM41" s="11">
        <v>0</v>
      </c>
      <c r="GN41" s="11">
        <v>0</v>
      </c>
      <c r="GO41" s="11">
        <v>0</v>
      </c>
      <c r="GP41" s="11">
        <v>0</v>
      </c>
      <c r="GQ41" s="11">
        <v>0</v>
      </c>
      <c r="GR41" s="11">
        <v>0</v>
      </c>
      <c r="GS41" s="11">
        <v>0</v>
      </c>
      <c r="GT41" s="11">
        <v>0</v>
      </c>
      <c r="GU41" s="11">
        <v>0</v>
      </c>
      <c r="GV41" s="11">
        <v>0</v>
      </c>
      <c r="GW41" s="11">
        <v>0</v>
      </c>
      <c r="GX41" s="11">
        <f t="shared" si="6"/>
        <v>68</v>
      </c>
      <c r="HA41" s="234" t="s">
        <v>38</v>
      </c>
      <c r="HB41" s="11">
        <v>1</v>
      </c>
      <c r="HC41" s="11">
        <v>608</v>
      </c>
      <c r="HD41" s="11">
        <v>49</v>
      </c>
      <c r="HE41" s="11">
        <v>0</v>
      </c>
      <c r="HF41" s="11">
        <v>0</v>
      </c>
      <c r="HG41" s="11">
        <v>0</v>
      </c>
      <c r="HH41" s="11">
        <v>0</v>
      </c>
      <c r="HI41" s="11">
        <v>0</v>
      </c>
      <c r="HJ41" s="11">
        <v>0</v>
      </c>
      <c r="HK41" s="11">
        <v>0</v>
      </c>
      <c r="HL41" s="11">
        <v>0</v>
      </c>
      <c r="HM41" s="11">
        <v>0</v>
      </c>
      <c r="HN41" s="11">
        <v>0</v>
      </c>
      <c r="HO41" s="11">
        <v>0</v>
      </c>
      <c r="HP41" s="11">
        <v>0</v>
      </c>
      <c r="HQ41" s="11">
        <v>0</v>
      </c>
      <c r="HR41" s="11">
        <v>0</v>
      </c>
      <c r="HS41" s="11">
        <v>0</v>
      </c>
      <c r="HT41" s="11">
        <v>0</v>
      </c>
      <c r="HU41" s="11">
        <v>0</v>
      </c>
      <c r="HV41" s="11">
        <v>0</v>
      </c>
      <c r="HW41" s="11">
        <f t="shared" si="7"/>
        <v>658</v>
      </c>
      <c r="HZ41" s="234" t="s">
        <v>59</v>
      </c>
      <c r="IA41" s="11">
        <v>1</v>
      </c>
      <c r="IB41" s="11">
        <v>0</v>
      </c>
      <c r="IC41" s="11">
        <v>2</v>
      </c>
      <c r="ID41" s="11">
        <v>0</v>
      </c>
      <c r="IE41" s="11">
        <v>0</v>
      </c>
      <c r="IF41" s="11">
        <v>0</v>
      </c>
      <c r="IG41" s="11">
        <v>0</v>
      </c>
      <c r="IH41" s="11">
        <v>0</v>
      </c>
      <c r="II41" s="11">
        <v>0</v>
      </c>
      <c r="IJ41" s="11">
        <v>0</v>
      </c>
      <c r="IK41" s="11">
        <v>0</v>
      </c>
      <c r="IL41" s="11">
        <v>0</v>
      </c>
      <c r="IM41" s="11">
        <v>0</v>
      </c>
      <c r="IN41" s="11">
        <v>0</v>
      </c>
      <c r="IO41" s="11">
        <v>0</v>
      </c>
      <c r="IP41" s="11">
        <v>0</v>
      </c>
      <c r="IQ41" s="11">
        <v>0</v>
      </c>
      <c r="IR41" s="11">
        <v>0</v>
      </c>
      <c r="IS41" s="11">
        <v>0</v>
      </c>
      <c r="IT41" s="11">
        <v>0</v>
      </c>
      <c r="IU41" s="11">
        <v>0</v>
      </c>
      <c r="IV41" s="11">
        <v>0</v>
      </c>
      <c r="IW41" s="11">
        <v>0</v>
      </c>
      <c r="IX41" s="11">
        <v>0</v>
      </c>
      <c r="IY41" s="11">
        <f t="shared" si="8"/>
        <v>3</v>
      </c>
    </row>
    <row r="42" spans="1:259" x14ac:dyDescent="0.25">
      <c r="A42" s="234" t="s">
        <v>38</v>
      </c>
      <c r="B42" s="11">
        <v>0</v>
      </c>
      <c r="C42" s="11">
        <v>504</v>
      </c>
      <c r="D42" s="11">
        <v>20</v>
      </c>
      <c r="E42" s="11">
        <v>0</v>
      </c>
      <c r="F42" s="11">
        <v>0</v>
      </c>
      <c r="G42" s="11">
        <v>1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233">
        <f t="shared" si="0"/>
        <v>525</v>
      </c>
      <c r="AA42" s="234" t="s">
        <v>58</v>
      </c>
      <c r="AB42" s="11">
        <v>2</v>
      </c>
      <c r="AC42" s="11">
        <v>0</v>
      </c>
      <c r="AD42" s="11">
        <v>2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4</v>
      </c>
      <c r="BA42" s="234" t="s">
        <v>58</v>
      </c>
      <c r="BB42" s="11">
        <v>1</v>
      </c>
      <c r="BC42" s="11">
        <v>0</v>
      </c>
      <c r="BD42" s="11">
        <v>2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f t="shared" si="1"/>
        <v>3</v>
      </c>
      <c r="CA42" s="234" t="s">
        <v>32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>
        <v>0</v>
      </c>
      <c r="CK42" s="11">
        <v>0</v>
      </c>
      <c r="CL42" s="11">
        <v>3</v>
      </c>
      <c r="CM42" s="11">
        <v>7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f t="shared" si="2"/>
        <v>10</v>
      </c>
      <c r="CY42" s="234" t="s">
        <v>59</v>
      </c>
      <c r="CZ42" s="72">
        <v>0</v>
      </c>
      <c r="DA42" s="72">
        <v>0</v>
      </c>
      <c r="DB42" s="72">
        <v>1</v>
      </c>
      <c r="DC42" s="72">
        <v>0</v>
      </c>
      <c r="DD42" s="72">
        <v>0</v>
      </c>
      <c r="DE42" s="72">
        <v>0</v>
      </c>
      <c r="DF42" s="72">
        <v>0</v>
      </c>
      <c r="DG42" s="72">
        <v>0</v>
      </c>
      <c r="DH42" s="72">
        <v>0</v>
      </c>
      <c r="DI42" s="72">
        <v>0</v>
      </c>
      <c r="DJ42" s="72">
        <v>0</v>
      </c>
      <c r="DK42" s="72">
        <v>0</v>
      </c>
      <c r="DL42" s="72">
        <v>0</v>
      </c>
      <c r="DM42" s="72">
        <v>0</v>
      </c>
      <c r="DN42" s="72">
        <v>0</v>
      </c>
      <c r="DO42" s="72">
        <v>0</v>
      </c>
      <c r="DP42" s="72">
        <v>0</v>
      </c>
      <c r="DQ42" s="72">
        <v>0</v>
      </c>
      <c r="DR42" s="72">
        <v>0</v>
      </c>
      <c r="DS42" s="72">
        <v>0</v>
      </c>
      <c r="DT42" s="72">
        <v>0</v>
      </c>
      <c r="DU42" s="72">
        <f t="shared" si="3"/>
        <v>1</v>
      </c>
      <c r="DX42" s="234" t="s">
        <v>54</v>
      </c>
      <c r="DY42" s="11">
        <v>3</v>
      </c>
      <c r="DZ42" s="11">
        <v>8</v>
      </c>
      <c r="EA42" s="11">
        <v>30</v>
      </c>
      <c r="EB42" s="11">
        <v>0</v>
      </c>
      <c r="EC42" s="11">
        <v>0</v>
      </c>
      <c r="ED42" s="11">
        <v>10</v>
      </c>
      <c r="EE42" s="11">
        <v>0</v>
      </c>
      <c r="EF42" s="11">
        <v>0</v>
      </c>
      <c r="EG42" s="11">
        <v>2</v>
      </c>
      <c r="EH42" s="11">
        <v>0</v>
      </c>
      <c r="EI42" s="11">
        <v>0</v>
      </c>
      <c r="EJ42" s="11">
        <v>0</v>
      </c>
      <c r="EK42" s="11">
        <v>0</v>
      </c>
      <c r="EL42" s="11">
        <v>0</v>
      </c>
      <c r="EM42" s="11">
        <v>0</v>
      </c>
      <c r="EN42" s="11">
        <v>0</v>
      </c>
      <c r="EO42" s="11">
        <v>0</v>
      </c>
      <c r="EP42" s="11">
        <v>0</v>
      </c>
      <c r="EQ42" s="11">
        <v>0</v>
      </c>
      <c r="ER42" s="11">
        <v>0</v>
      </c>
      <c r="ES42" s="11">
        <f t="shared" si="4"/>
        <v>53</v>
      </c>
      <c r="EY42" s="234" t="s">
        <v>44</v>
      </c>
      <c r="EZ42" s="11">
        <v>0</v>
      </c>
      <c r="FA42" s="11">
        <v>18</v>
      </c>
      <c r="FB42" s="11">
        <v>31</v>
      </c>
      <c r="FC42" s="11">
        <v>0</v>
      </c>
      <c r="FD42" s="11">
        <v>0</v>
      </c>
      <c r="FE42" s="11">
        <v>0</v>
      </c>
      <c r="FF42" s="11">
        <v>0</v>
      </c>
      <c r="FG42" s="11">
        <v>0</v>
      </c>
      <c r="FH42" s="11">
        <v>0</v>
      </c>
      <c r="FI42" s="11">
        <v>0</v>
      </c>
      <c r="FJ42" s="11">
        <v>0</v>
      </c>
      <c r="FK42" s="11">
        <v>0</v>
      </c>
      <c r="FL42" s="11">
        <v>0</v>
      </c>
      <c r="FM42" s="11">
        <v>0</v>
      </c>
      <c r="FN42" s="11">
        <v>0</v>
      </c>
      <c r="FO42" s="11">
        <v>0</v>
      </c>
      <c r="FP42" s="11">
        <v>0</v>
      </c>
      <c r="FQ42" s="11">
        <v>0</v>
      </c>
      <c r="FR42" s="11">
        <v>0</v>
      </c>
      <c r="FS42" s="11">
        <v>0</v>
      </c>
      <c r="FT42" s="11">
        <v>0</v>
      </c>
      <c r="FU42" s="11">
        <v>0</v>
      </c>
      <c r="FV42" s="11">
        <v>0</v>
      </c>
      <c r="FW42" s="11">
        <f t="shared" si="5"/>
        <v>49</v>
      </c>
      <c r="GA42" s="234" t="s">
        <v>47</v>
      </c>
      <c r="GB42" s="11">
        <v>1</v>
      </c>
      <c r="GC42" s="11">
        <v>0</v>
      </c>
      <c r="GD42" s="11">
        <v>0</v>
      </c>
      <c r="GE42" s="11">
        <v>0</v>
      </c>
      <c r="GF42" s="11">
        <v>0</v>
      </c>
      <c r="GG42" s="11">
        <v>0</v>
      </c>
      <c r="GH42" s="11">
        <v>0</v>
      </c>
      <c r="GI42" s="11">
        <v>0</v>
      </c>
      <c r="GJ42" s="11">
        <v>0</v>
      </c>
      <c r="GK42" s="11">
        <v>0</v>
      </c>
      <c r="GL42" s="11">
        <v>0</v>
      </c>
      <c r="GM42" s="11">
        <v>57</v>
      </c>
      <c r="GN42" s="11">
        <v>1</v>
      </c>
      <c r="GO42" s="11">
        <v>0</v>
      </c>
      <c r="GP42" s="11">
        <v>0</v>
      </c>
      <c r="GQ42" s="11">
        <v>0</v>
      </c>
      <c r="GR42" s="11">
        <v>0</v>
      </c>
      <c r="GS42" s="11">
        <v>0</v>
      </c>
      <c r="GT42" s="11">
        <v>0</v>
      </c>
      <c r="GU42" s="11">
        <v>0</v>
      </c>
      <c r="GV42" s="11">
        <v>1</v>
      </c>
      <c r="GW42" s="11">
        <v>0</v>
      </c>
      <c r="GX42" s="11">
        <f t="shared" si="6"/>
        <v>60</v>
      </c>
      <c r="HA42" s="234" t="s">
        <v>56</v>
      </c>
      <c r="HB42" s="11">
        <v>194</v>
      </c>
      <c r="HC42" s="11">
        <v>0</v>
      </c>
      <c r="HD42" s="11">
        <v>152</v>
      </c>
      <c r="HE42" s="11">
        <v>0</v>
      </c>
      <c r="HF42" s="11">
        <v>0</v>
      </c>
      <c r="HG42" s="11">
        <v>0</v>
      </c>
      <c r="HH42" s="11">
        <v>0</v>
      </c>
      <c r="HI42" s="11">
        <v>0</v>
      </c>
      <c r="HJ42" s="11">
        <v>0</v>
      </c>
      <c r="HK42" s="11">
        <v>0</v>
      </c>
      <c r="HL42" s="11">
        <v>0</v>
      </c>
      <c r="HM42" s="11">
        <v>0</v>
      </c>
      <c r="HN42" s="11">
        <v>0</v>
      </c>
      <c r="HO42" s="11">
        <v>0</v>
      </c>
      <c r="HP42" s="11">
        <v>0</v>
      </c>
      <c r="HQ42" s="11">
        <v>0</v>
      </c>
      <c r="HR42" s="11">
        <v>0</v>
      </c>
      <c r="HS42" s="11">
        <v>3</v>
      </c>
      <c r="HT42" s="11">
        <v>0</v>
      </c>
      <c r="HU42" s="11">
        <v>0</v>
      </c>
      <c r="HV42" s="11">
        <v>1</v>
      </c>
      <c r="HW42" s="11">
        <f t="shared" si="7"/>
        <v>350</v>
      </c>
      <c r="HZ42" s="234" t="s">
        <v>56</v>
      </c>
      <c r="IA42" s="11">
        <v>2165</v>
      </c>
      <c r="IB42" s="11">
        <v>0</v>
      </c>
      <c r="IC42" s="11">
        <v>2108</v>
      </c>
      <c r="ID42" s="11">
        <v>0</v>
      </c>
      <c r="IE42" s="11">
        <v>0</v>
      </c>
      <c r="IF42" s="11">
        <v>0</v>
      </c>
      <c r="IG42" s="11">
        <v>0</v>
      </c>
      <c r="IH42" s="11">
        <v>0</v>
      </c>
      <c r="II42" s="11">
        <v>0</v>
      </c>
      <c r="IJ42" s="11">
        <v>0</v>
      </c>
      <c r="IK42" s="11">
        <v>0</v>
      </c>
      <c r="IL42" s="11">
        <v>0</v>
      </c>
      <c r="IM42" s="11">
        <v>0</v>
      </c>
      <c r="IN42" s="11">
        <v>0</v>
      </c>
      <c r="IO42" s="11">
        <v>0</v>
      </c>
      <c r="IP42" s="11">
        <v>0</v>
      </c>
      <c r="IQ42" s="11">
        <v>0</v>
      </c>
      <c r="IR42" s="11">
        <v>0</v>
      </c>
      <c r="IS42" s="11">
        <v>0</v>
      </c>
      <c r="IT42" s="11">
        <v>0</v>
      </c>
      <c r="IU42" s="11">
        <v>0</v>
      </c>
      <c r="IV42" s="11">
        <v>33</v>
      </c>
      <c r="IW42" s="11">
        <v>0</v>
      </c>
      <c r="IX42" s="11">
        <v>9</v>
      </c>
      <c r="IY42" s="11">
        <f t="shared" si="8"/>
        <v>4315</v>
      </c>
    </row>
    <row r="43" spans="1:259" x14ac:dyDescent="0.25">
      <c r="A43" s="234" t="s">
        <v>56</v>
      </c>
      <c r="B43" s="11">
        <v>116</v>
      </c>
      <c r="C43" s="11">
        <v>0</v>
      </c>
      <c r="D43" s="11">
        <v>188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1</v>
      </c>
      <c r="X43" s="233">
        <f t="shared" si="0"/>
        <v>305</v>
      </c>
      <c r="AA43" s="234" t="s">
        <v>32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6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1</v>
      </c>
      <c r="AW43" s="11">
        <v>0</v>
      </c>
      <c r="AX43" s="11">
        <v>0</v>
      </c>
      <c r="AY43" s="11">
        <v>7</v>
      </c>
      <c r="BA43" s="234" t="s">
        <v>32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7</v>
      </c>
      <c r="BM43" s="11">
        <v>11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2</v>
      </c>
      <c r="BU43" s="11">
        <v>0</v>
      </c>
      <c r="BV43" s="11">
        <v>1</v>
      </c>
      <c r="BW43" s="11">
        <f t="shared" si="1"/>
        <v>21</v>
      </c>
      <c r="CA43" s="234" t="s">
        <v>31</v>
      </c>
      <c r="CB43" s="11">
        <v>234</v>
      </c>
      <c r="CC43" s="11">
        <v>62</v>
      </c>
      <c r="CD43" s="11">
        <v>947</v>
      </c>
      <c r="CE43" s="11">
        <v>0</v>
      </c>
      <c r="CF43" s="11">
        <v>2</v>
      </c>
      <c r="CG43" s="11">
        <v>1</v>
      </c>
      <c r="CH43" s="11">
        <v>0</v>
      </c>
      <c r="CI43" s="11">
        <v>0</v>
      </c>
      <c r="CJ43" s="11">
        <v>0</v>
      </c>
      <c r="CK43" s="11">
        <v>0</v>
      </c>
      <c r="CL43" s="11">
        <v>0</v>
      </c>
      <c r="CM43" s="11">
        <v>0</v>
      </c>
      <c r="CN43" s="11">
        <v>0</v>
      </c>
      <c r="CO43" s="11">
        <v>0</v>
      </c>
      <c r="CP43" s="11">
        <v>0</v>
      </c>
      <c r="CQ43" s="11">
        <v>0</v>
      </c>
      <c r="CR43" s="11">
        <v>0</v>
      </c>
      <c r="CS43" s="11">
        <v>0</v>
      </c>
      <c r="CT43" s="11">
        <v>0</v>
      </c>
      <c r="CU43" s="11">
        <v>0</v>
      </c>
      <c r="CV43" s="11">
        <v>0</v>
      </c>
      <c r="CW43" s="11">
        <f t="shared" si="2"/>
        <v>1246</v>
      </c>
      <c r="CY43" s="234" t="s">
        <v>56</v>
      </c>
      <c r="CZ43" s="72">
        <v>225</v>
      </c>
      <c r="DA43" s="72">
        <v>0</v>
      </c>
      <c r="DB43" s="72">
        <v>290</v>
      </c>
      <c r="DC43" s="72">
        <v>0</v>
      </c>
      <c r="DD43" s="72">
        <v>0</v>
      </c>
      <c r="DE43" s="72">
        <v>0</v>
      </c>
      <c r="DF43" s="72">
        <v>0</v>
      </c>
      <c r="DG43" s="72">
        <v>0</v>
      </c>
      <c r="DH43" s="72">
        <v>0</v>
      </c>
      <c r="DI43" s="72">
        <v>0</v>
      </c>
      <c r="DJ43" s="72">
        <v>0</v>
      </c>
      <c r="DK43" s="72">
        <v>0</v>
      </c>
      <c r="DL43" s="72">
        <v>0</v>
      </c>
      <c r="DM43" s="72">
        <v>0</v>
      </c>
      <c r="DN43" s="72">
        <v>0</v>
      </c>
      <c r="DO43" s="72">
        <v>0</v>
      </c>
      <c r="DP43" s="72">
        <v>0</v>
      </c>
      <c r="DQ43" s="72">
        <v>0</v>
      </c>
      <c r="DR43" s="72">
        <v>2</v>
      </c>
      <c r="DS43" s="72">
        <v>0</v>
      </c>
      <c r="DT43" s="72">
        <v>2</v>
      </c>
      <c r="DU43" s="72">
        <f t="shared" si="3"/>
        <v>519</v>
      </c>
      <c r="DX43" s="234" t="s">
        <v>47</v>
      </c>
      <c r="DY43" s="11">
        <v>0</v>
      </c>
      <c r="DZ43" s="11">
        <v>0</v>
      </c>
      <c r="EA43" s="11">
        <v>0</v>
      </c>
      <c r="EB43" s="11">
        <v>0</v>
      </c>
      <c r="EC43" s="11">
        <v>0</v>
      </c>
      <c r="ED43" s="11">
        <v>0</v>
      </c>
      <c r="EE43" s="11">
        <v>0</v>
      </c>
      <c r="EF43" s="11">
        <v>0</v>
      </c>
      <c r="EG43" s="11">
        <v>0</v>
      </c>
      <c r="EH43" s="11">
        <v>0</v>
      </c>
      <c r="EI43" s="11">
        <v>0</v>
      </c>
      <c r="EJ43" s="11">
        <v>50</v>
      </c>
      <c r="EK43" s="11">
        <v>0</v>
      </c>
      <c r="EL43" s="11">
        <v>0</v>
      </c>
      <c r="EM43" s="11">
        <v>0</v>
      </c>
      <c r="EN43" s="11">
        <v>0</v>
      </c>
      <c r="EO43" s="11">
        <v>0</v>
      </c>
      <c r="EP43" s="11">
        <v>0</v>
      </c>
      <c r="EQ43" s="11">
        <v>0</v>
      </c>
      <c r="ER43" s="11">
        <v>0</v>
      </c>
      <c r="ES43" s="11">
        <f t="shared" si="4"/>
        <v>50</v>
      </c>
      <c r="EY43" s="234" t="s">
        <v>51</v>
      </c>
      <c r="EZ43" s="11">
        <v>10</v>
      </c>
      <c r="FA43" s="11">
        <v>7</v>
      </c>
      <c r="FB43" s="11">
        <v>29</v>
      </c>
      <c r="FC43" s="11">
        <v>0</v>
      </c>
      <c r="FD43" s="11">
        <v>0</v>
      </c>
      <c r="FE43" s="11">
        <v>0</v>
      </c>
      <c r="FF43" s="11">
        <v>0</v>
      </c>
      <c r="FG43" s="11">
        <v>0</v>
      </c>
      <c r="FH43" s="11">
        <v>0</v>
      </c>
      <c r="FI43" s="11">
        <v>0</v>
      </c>
      <c r="FJ43" s="11">
        <v>0</v>
      </c>
      <c r="FK43" s="11">
        <v>0</v>
      </c>
      <c r="FL43" s="11">
        <v>0</v>
      </c>
      <c r="FM43" s="11">
        <v>0</v>
      </c>
      <c r="FN43" s="11">
        <v>0</v>
      </c>
      <c r="FO43" s="11">
        <v>0</v>
      </c>
      <c r="FP43" s="11">
        <v>0</v>
      </c>
      <c r="FQ43" s="11">
        <v>0</v>
      </c>
      <c r="FR43" s="11">
        <v>0</v>
      </c>
      <c r="FS43" s="11">
        <v>2</v>
      </c>
      <c r="FT43" s="11">
        <v>0</v>
      </c>
      <c r="FU43" s="11">
        <v>0</v>
      </c>
      <c r="FV43" s="11">
        <v>0</v>
      </c>
      <c r="FW43" s="11">
        <f t="shared" si="5"/>
        <v>48</v>
      </c>
      <c r="GA43" s="234" t="s">
        <v>45</v>
      </c>
      <c r="GB43" s="11">
        <v>0</v>
      </c>
      <c r="GC43" s="11">
        <v>0</v>
      </c>
      <c r="GD43" s="11">
        <v>0</v>
      </c>
      <c r="GE43" s="11">
        <v>0</v>
      </c>
      <c r="GF43" s="11">
        <v>0</v>
      </c>
      <c r="GG43" s="11">
        <v>0</v>
      </c>
      <c r="GH43" s="11">
        <v>0</v>
      </c>
      <c r="GI43" s="11">
        <v>0</v>
      </c>
      <c r="GJ43" s="11">
        <v>0</v>
      </c>
      <c r="GK43" s="11">
        <v>0</v>
      </c>
      <c r="GL43" s="11">
        <v>0</v>
      </c>
      <c r="GM43" s="11">
        <v>0</v>
      </c>
      <c r="GN43" s="11">
        <v>0</v>
      </c>
      <c r="GO43" s="11">
        <v>0</v>
      </c>
      <c r="GP43" s="11">
        <v>0</v>
      </c>
      <c r="GQ43" s="11">
        <v>0</v>
      </c>
      <c r="GR43" s="11">
        <v>0</v>
      </c>
      <c r="GS43" s="11">
        <v>0</v>
      </c>
      <c r="GT43" s="11">
        <v>56</v>
      </c>
      <c r="GU43" s="11">
        <v>0</v>
      </c>
      <c r="GV43" s="11">
        <v>0</v>
      </c>
      <c r="GW43" s="11">
        <v>0</v>
      </c>
      <c r="GX43" s="11">
        <f t="shared" si="6"/>
        <v>56</v>
      </c>
      <c r="HA43" s="234" t="s">
        <v>58</v>
      </c>
      <c r="HB43" s="11">
        <v>5</v>
      </c>
      <c r="HC43" s="11">
        <v>0</v>
      </c>
      <c r="HD43" s="11">
        <v>3</v>
      </c>
      <c r="HE43" s="11">
        <v>0</v>
      </c>
      <c r="HF43" s="11">
        <v>0</v>
      </c>
      <c r="HG43" s="11">
        <v>0</v>
      </c>
      <c r="HH43" s="11">
        <v>0</v>
      </c>
      <c r="HI43" s="11">
        <v>0</v>
      </c>
      <c r="HJ43" s="11">
        <v>0</v>
      </c>
      <c r="HK43" s="11">
        <v>0</v>
      </c>
      <c r="HL43" s="11">
        <v>0</v>
      </c>
      <c r="HM43" s="11">
        <v>0</v>
      </c>
      <c r="HN43" s="11">
        <v>0</v>
      </c>
      <c r="HO43" s="11">
        <v>0</v>
      </c>
      <c r="HP43" s="11">
        <v>0</v>
      </c>
      <c r="HQ43" s="11">
        <v>0</v>
      </c>
      <c r="HR43" s="11">
        <v>0</v>
      </c>
      <c r="HS43" s="11">
        <v>0</v>
      </c>
      <c r="HT43" s="11">
        <v>0</v>
      </c>
      <c r="HU43" s="11">
        <v>0</v>
      </c>
      <c r="HV43" s="11">
        <v>0</v>
      </c>
      <c r="HW43" s="11">
        <f t="shared" si="7"/>
        <v>8</v>
      </c>
      <c r="HZ43" s="234" t="s">
        <v>58</v>
      </c>
      <c r="IA43" s="11">
        <v>25</v>
      </c>
      <c r="IB43" s="11">
        <v>15</v>
      </c>
      <c r="IC43" s="11">
        <v>41</v>
      </c>
      <c r="ID43" s="11">
        <v>0</v>
      </c>
      <c r="IE43" s="11">
        <v>0</v>
      </c>
      <c r="IF43" s="11">
        <v>0</v>
      </c>
      <c r="IG43" s="11">
        <v>0</v>
      </c>
      <c r="IH43" s="11">
        <v>0</v>
      </c>
      <c r="II43" s="11">
        <v>1</v>
      </c>
      <c r="IJ43" s="11">
        <v>0</v>
      </c>
      <c r="IK43" s="11">
        <v>0</v>
      </c>
      <c r="IL43" s="11">
        <v>0</v>
      </c>
      <c r="IM43" s="11">
        <v>0</v>
      </c>
      <c r="IN43" s="11">
        <v>0</v>
      </c>
      <c r="IO43" s="11">
        <v>0</v>
      </c>
      <c r="IP43" s="11">
        <v>0</v>
      </c>
      <c r="IQ43" s="11">
        <v>0</v>
      </c>
      <c r="IR43" s="11">
        <v>0</v>
      </c>
      <c r="IS43" s="11">
        <v>0</v>
      </c>
      <c r="IT43" s="11">
        <v>0</v>
      </c>
      <c r="IU43" s="11">
        <v>0</v>
      </c>
      <c r="IV43" s="11">
        <v>0</v>
      </c>
      <c r="IW43" s="11">
        <v>0</v>
      </c>
      <c r="IX43" s="11">
        <v>0</v>
      </c>
      <c r="IY43" s="11">
        <f t="shared" si="8"/>
        <v>82</v>
      </c>
    </row>
    <row r="44" spans="1:259" x14ac:dyDescent="0.25">
      <c r="A44" s="234" t="s">
        <v>58</v>
      </c>
      <c r="B44" s="11">
        <v>5</v>
      </c>
      <c r="C44" s="11">
        <v>7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233">
        <f t="shared" si="0"/>
        <v>13</v>
      </c>
      <c r="AA44" s="234" t="s">
        <v>31</v>
      </c>
      <c r="AB44" s="11">
        <v>180</v>
      </c>
      <c r="AC44" s="11">
        <v>74</v>
      </c>
      <c r="AD44" s="11">
        <v>945</v>
      </c>
      <c r="AE44" s="11">
        <v>0</v>
      </c>
      <c r="AF44" s="11">
        <v>0</v>
      </c>
      <c r="AG44" s="11">
        <v>2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1201</v>
      </c>
      <c r="BA44" s="234" t="s">
        <v>31</v>
      </c>
      <c r="BB44" s="11">
        <v>223</v>
      </c>
      <c r="BC44" s="11">
        <v>147</v>
      </c>
      <c r="BD44" s="11">
        <v>986</v>
      </c>
      <c r="BE44" s="11">
        <v>0</v>
      </c>
      <c r="BF44" s="11">
        <v>0</v>
      </c>
      <c r="BG44" s="11">
        <v>1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f t="shared" si="1"/>
        <v>1357</v>
      </c>
      <c r="CA44" s="234" t="s">
        <v>60</v>
      </c>
      <c r="CB44" s="11">
        <v>0</v>
      </c>
      <c r="CC44" s="11">
        <v>1</v>
      </c>
      <c r="CD44" s="11">
        <v>12</v>
      </c>
      <c r="CE44" s="11">
        <v>0</v>
      </c>
      <c r="CF44" s="11">
        <v>0</v>
      </c>
      <c r="CG44" s="11">
        <v>0</v>
      </c>
      <c r="CH44" s="11">
        <v>0</v>
      </c>
      <c r="CI44" s="11">
        <v>2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f t="shared" si="2"/>
        <v>15</v>
      </c>
      <c r="CY44" s="234" t="s">
        <v>58</v>
      </c>
      <c r="CZ44" s="72">
        <v>1</v>
      </c>
      <c r="DA44" s="72">
        <v>2</v>
      </c>
      <c r="DB44" s="72">
        <v>9</v>
      </c>
      <c r="DC44" s="72">
        <v>0</v>
      </c>
      <c r="DD44" s="72">
        <v>0</v>
      </c>
      <c r="DE44" s="72">
        <v>0</v>
      </c>
      <c r="DF44" s="72">
        <v>0</v>
      </c>
      <c r="DG44" s="72">
        <v>0</v>
      </c>
      <c r="DH44" s="72">
        <v>0</v>
      </c>
      <c r="DI44" s="72">
        <v>0</v>
      </c>
      <c r="DJ44" s="72">
        <v>0</v>
      </c>
      <c r="DK44" s="72">
        <v>0</v>
      </c>
      <c r="DL44" s="72">
        <v>0</v>
      </c>
      <c r="DM44" s="72">
        <v>0</v>
      </c>
      <c r="DN44" s="72">
        <v>0</v>
      </c>
      <c r="DO44" s="72">
        <v>0</v>
      </c>
      <c r="DP44" s="72">
        <v>0</v>
      </c>
      <c r="DQ44" s="72">
        <v>0</v>
      </c>
      <c r="DR44" s="72">
        <v>0</v>
      </c>
      <c r="DS44" s="72">
        <v>0</v>
      </c>
      <c r="DT44" s="72">
        <v>0</v>
      </c>
      <c r="DU44" s="72">
        <f t="shared" si="3"/>
        <v>12</v>
      </c>
      <c r="DX44" s="234" t="s">
        <v>45</v>
      </c>
      <c r="DY44" s="11">
        <v>0</v>
      </c>
      <c r="DZ44" s="11">
        <v>0</v>
      </c>
      <c r="EA44" s="11">
        <v>0</v>
      </c>
      <c r="EB44" s="11">
        <v>0</v>
      </c>
      <c r="EC44" s="11">
        <v>0</v>
      </c>
      <c r="ED44" s="11">
        <v>0</v>
      </c>
      <c r="EE44" s="11">
        <v>0</v>
      </c>
      <c r="EF44" s="11">
        <v>0</v>
      </c>
      <c r="EG44" s="11">
        <v>0</v>
      </c>
      <c r="EH44" s="11">
        <v>0</v>
      </c>
      <c r="EI44" s="11">
        <v>0</v>
      </c>
      <c r="EJ44" s="11">
        <v>0</v>
      </c>
      <c r="EK44" s="11">
        <v>0</v>
      </c>
      <c r="EL44" s="11">
        <v>0</v>
      </c>
      <c r="EM44" s="11">
        <v>0</v>
      </c>
      <c r="EN44" s="11">
        <v>0</v>
      </c>
      <c r="EO44" s="11">
        <v>50</v>
      </c>
      <c r="EP44" s="11">
        <v>0</v>
      </c>
      <c r="EQ44" s="11">
        <v>0</v>
      </c>
      <c r="ER44" s="11">
        <v>0</v>
      </c>
      <c r="ES44" s="11">
        <f t="shared" si="4"/>
        <v>50</v>
      </c>
      <c r="EY44" s="234" t="s">
        <v>36</v>
      </c>
      <c r="EZ44" s="11">
        <v>10</v>
      </c>
      <c r="FA44" s="11">
        <v>7</v>
      </c>
      <c r="FB44" s="11">
        <v>30</v>
      </c>
      <c r="FC44" s="11">
        <v>0</v>
      </c>
      <c r="FD44" s="11">
        <v>0</v>
      </c>
      <c r="FE44" s="11">
        <v>0</v>
      </c>
      <c r="FF44" s="11">
        <v>0</v>
      </c>
      <c r="FG44" s="11">
        <v>0</v>
      </c>
      <c r="FH44" s="11">
        <v>0</v>
      </c>
      <c r="FI44" s="11">
        <v>0</v>
      </c>
      <c r="FJ44" s="11">
        <v>0</v>
      </c>
      <c r="FK44" s="11">
        <v>0</v>
      </c>
      <c r="FL44" s="11">
        <v>0</v>
      </c>
      <c r="FM44" s="11">
        <v>0</v>
      </c>
      <c r="FN44" s="11">
        <v>0</v>
      </c>
      <c r="FO44" s="11">
        <v>0</v>
      </c>
      <c r="FP44" s="11">
        <v>0</v>
      </c>
      <c r="FQ44" s="11">
        <v>0</v>
      </c>
      <c r="FR44" s="11">
        <v>0</v>
      </c>
      <c r="FS44" s="11">
        <v>0</v>
      </c>
      <c r="FT44" s="11">
        <v>0</v>
      </c>
      <c r="FU44" s="11">
        <v>0</v>
      </c>
      <c r="FV44" s="11">
        <v>0</v>
      </c>
      <c r="FW44" s="11">
        <f t="shared" si="5"/>
        <v>47</v>
      </c>
      <c r="GA44" s="234" t="s">
        <v>43</v>
      </c>
      <c r="GB44" s="11">
        <v>3</v>
      </c>
      <c r="GC44" s="11">
        <v>10</v>
      </c>
      <c r="GD44" s="11">
        <v>33</v>
      </c>
      <c r="GE44" s="11">
        <v>0</v>
      </c>
      <c r="GF44" s="11">
        <v>0</v>
      </c>
      <c r="GG44" s="11">
        <v>1</v>
      </c>
      <c r="GH44" s="11">
        <v>0</v>
      </c>
      <c r="GI44" s="11">
        <v>0</v>
      </c>
      <c r="GJ44" s="11">
        <v>2</v>
      </c>
      <c r="GK44" s="11">
        <v>0</v>
      </c>
      <c r="GL44" s="11">
        <v>0</v>
      </c>
      <c r="GM44" s="11">
        <v>0</v>
      </c>
      <c r="GN44" s="11">
        <v>0</v>
      </c>
      <c r="GO44" s="11">
        <v>0</v>
      </c>
      <c r="GP44" s="11">
        <v>0</v>
      </c>
      <c r="GQ44" s="11">
        <v>0</v>
      </c>
      <c r="GR44" s="11">
        <v>0</v>
      </c>
      <c r="GS44" s="11">
        <v>0</v>
      </c>
      <c r="GT44" s="11">
        <v>0</v>
      </c>
      <c r="GU44" s="11">
        <v>0</v>
      </c>
      <c r="GV44" s="11">
        <v>0</v>
      </c>
      <c r="GW44" s="11">
        <v>0</v>
      </c>
      <c r="GX44" s="11">
        <f t="shared" si="6"/>
        <v>49</v>
      </c>
      <c r="HA44" s="234" t="s">
        <v>32</v>
      </c>
      <c r="HB44" s="11">
        <v>0</v>
      </c>
      <c r="HC44" s="11">
        <v>0</v>
      </c>
      <c r="HD44" s="11">
        <v>0</v>
      </c>
      <c r="HE44" s="11">
        <v>0</v>
      </c>
      <c r="HF44" s="11">
        <v>0</v>
      </c>
      <c r="HG44" s="11">
        <v>0</v>
      </c>
      <c r="HH44" s="11">
        <v>0</v>
      </c>
      <c r="HI44" s="11">
        <v>0</v>
      </c>
      <c r="HJ44" s="11">
        <v>0</v>
      </c>
      <c r="HK44" s="11">
        <v>0</v>
      </c>
      <c r="HL44" s="11">
        <v>0</v>
      </c>
      <c r="HM44" s="11">
        <v>0</v>
      </c>
      <c r="HN44" s="11">
        <v>7</v>
      </c>
      <c r="HO44" s="11">
        <v>0</v>
      </c>
      <c r="HP44" s="11">
        <v>0</v>
      </c>
      <c r="HQ44" s="11">
        <v>0</v>
      </c>
      <c r="HR44" s="11">
        <v>0</v>
      </c>
      <c r="HS44" s="11">
        <v>1</v>
      </c>
      <c r="HT44" s="11">
        <v>0</v>
      </c>
      <c r="HU44" s="11">
        <v>0</v>
      </c>
      <c r="HV44" s="11">
        <v>2</v>
      </c>
      <c r="HW44" s="11">
        <f t="shared" si="7"/>
        <v>10</v>
      </c>
      <c r="HZ44" s="234" t="s">
        <v>32</v>
      </c>
      <c r="IA44" s="11">
        <v>0</v>
      </c>
      <c r="IB44" s="11">
        <v>0</v>
      </c>
      <c r="IC44" s="11">
        <v>0</v>
      </c>
      <c r="ID44" s="11">
        <v>0</v>
      </c>
      <c r="IE44" s="11">
        <v>0</v>
      </c>
      <c r="IF44" s="11">
        <v>0</v>
      </c>
      <c r="IG44" s="11">
        <v>0</v>
      </c>
      <c r="IH44" s="11">
        <v>0</v>
      </c>
      <c r="II44" s="11">
        <v>0</v>
      </c>
      <c r="IJ44" s="11">
        <v>2</v>
      </c>
      <c r="IK44" s="11">
        <v>0</v>
      </c>
      <c r="IL44" s="11">
        <v>23</v>
      </c>
      <c r="IM44" s="11">
        <v>55</v>
      </c>
      <c r="IN44" s="11">
        <v>0</v>
      </c>
      <c r="IO44" s="11">
        <v>0</v>
      </c>
      <c r="IP44" s="11">
        <v>0</v>
      </c>
      <c r="IQ44" s="11">
        <v>0</v>
      </c>
      <c r="IR44" s="11">
        <v>0</v>
      </c>
      <c r="IS44" s="11">
        <v>0</v>
      </c>
      <c r="IT44" s="11">
        <v>0</v>
      </c>
      <c r="IU44" s="11">
        <v>0</v>
      </c>
      <c r="IV44" s="11">
        <v>18</v>
      </c>
      <c r="IW44" s="11">
        <v>1</v>
      </c>
      <c r="IX44" s="11">
        <v>6</v>
      </c>
      <c r="IY44" s="11">
        <f t="shared" si="8"/>
        <v>105</v>
      </c>
    </row>
    <row r="45" spans="1:259" x14ac:dyDescent="0.25">
      <c r="A45" s="234" t="s">
        <v>32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5</v>
      </c>
      <c r="M45" s="11">
        <v>2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233">
        <f t="shared" si="0"/>
        <v>7</v>
      </c>
      <c r="AA45" s="234" t="s">
        <v>60</v>
      </c>
      <c r="AB45" s="11">
        <v>0</v>
      </c>
      <c r="AC45" s="11">
        <v>0</v>
      </c>
      <c r="AD45" s="11">
        <v>12</v>
      </c>
      <c r="AE45" s="11">
        <v>0</v>
      </c>
      <c r="AF45" s="11">
        <v>0</v>
      </c>
      <c r="AG45" s="11">
        <v>0</v>
      </c>
      <c r="AH45" s="11">
        <v>0</v>
      </c>
      <c r="AI45" s="11">
        <v>2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14</v>
      </c>
      <c r="BA45" s="234" t="s">
        <v>60</v>
      </c>
      <c r="BB45" s="11">
        <v>0</v>
      </c>
      <c r="BC45" s="11">
        <v>1</v>
      </c>
      <c r="BD45" s="11">
        <v>14</v>
      </c>
      <c r="BE45" s="11">
        <v>0</v>
      </c>
      <c r="BF45" s="11">
        <v>0</v>
      </c>
      <c r="BG45" s="11">
        <v>0</v>
      </c>
      <c r="BH45" s="11">
        <v>0</v>
      </c>
      <c r="BI45" s="11">
        <v>2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f t="shared" si="1"/>
        <v>17</v>
      </c>
      <c r="CA45" s="234" t="s">
        <v>20</v>
      </c>
      <c r="CB45" s="11">
        <v>1676</v>
      </c>
      <c r="CC45" s="11">
        <v>17</v>
      </c>
      <c r="CD45" s="11">
        <v>750</v>
      </c>
      <c r="CE45" s="11">
        <v>0</v>
      </c>
      <c r="CF45" s="11">
        <v>0</v>
      </c>
      <c r="CG45" s="11">
        <v>0</v>
      </c>
      <c r="CH45" s="11">
        <v>0</v>
      </c>
      <c r="CI45" s="11">
        <v>0</v>
      </c>
      <c r="CJ45" s="11">
        <v>0</v>
      </c>
      <c r="CK45" s="11">
        <v>0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f t="shared" si="2"/>
        <v>2443</v>
      </c>
      <c r="CY45" s="234" t="s">
        <v>32</v>
      </c>
      <c r="CZ45" s="72">
        <v>0</v>
      </c>
      <c r="DA45" s="72">
        <v>0</v>
      </c>
      <c r="DB45" s="72">
        <v>0</v>
      </c>
      <c r="DC45" s="72">
        <v>0</v>
      </c>
      <c r="DD45" s="72">
        <v>0</v>
      </c>
      <c r="DE45" s="72">
        <v>0</v>
      </c>
      <c r="DF45" s="72">
        <v>0</v>
      </c>
      <c r="DG45" s="72">
        <v>0</v>
      </c>
      <c r="DH45" s="72">
        <v>0</v>
      </c>
      <c r="DI45" s="72">
        <v>0</v>
      </c>
      <c r="DJ45" s="72">
        <v>0</v>
      </c>
      <c r="DK45" s="72">
        <v>2</v>
      </c>
      <c r="DL45" s="72">
        <v>4</v>
      </c>
      <c r="DM45" s="72">
        <v>0</v>
      </c>
      <c r="DN45" s="72">
        <v>0</v>
      </c>
      <c r="DO45" s="72">
        <v>0</v>
      </c>
      <c r="DP45" s="72">
        <v>0</v>
      </c>
      <c r="DQ45" s="72">
        <v>0</v>
      </c>
      <c r="DR45" s="72">
        <v>3</v>
      </c>
      <c r="DS45" s="72">
        <v>0</v>
      </c>
      <c r="DT45" s="72">
        <v>0</v>
      </c>
      <c r="DU45" s="72">
        <f t="shared" si="3"/>
        <v>9</v>
      </c>
      <c r="DX45" s="234" t="s">
        <v>44</v>
      </c>
      <c r="DY45" s="11">
        <v>0</v>
      </c>
      <c r="DZ45" s="11">
        <v>14</v>
      </c>
      <c r="EA45" s="11">
        <v>33</v>
      </c>
      <c r="EB45" s="11">
        <v>0</v>
      </c>
      <c r="EC45" s="11">
        <v>0</v>
      </c>
      <c r="ED45" s="11">
        <v>0</v>
      </c>
      <c r="EE45" s="11">
        <v>0</v>
      </c>
      <c r="EF45" s="11">
        <v>0</v>
      </c>
      <c r="EG45" s="11">
        <v>0</v>
      </c>
      <c r="EH45" s="11">
        <v>0</v>
      </c>
      <c r="EI45" s="11">
        <v>0</v>
      </c>
      <c r="EJ45" s="11">
        <v>0</v>
      </c>
      <c r="EK45" s="11">
        <v>0</v>
      </c>
      <c r="EL45" s="11">
        <v>0</v>
      </c>
      <c r="EM45" s="11">
        <v>0</v>
      </c>
      <c r="EN45" s="11">
        <v>0</v>
      </c>
      <c r="EO45" s="11">
        <v>0</v>
      </c>
      <c r="EP45" s="11">
        <v>0</v>
      </c>
      <c r="EQ45" s="11">
        <v>0</v>
      </c>
      <c r="ER45" s="11">
        <v>0</v>
      </c>
      <c r="ES45" s="11">
        <f t="shared" si="4"/>
        <v>47</v>
      </c>
      <c r="EY45" s="234" t="s">
        <v>45</v>
      </c>
      <c r="EZ45" s="11">
        <v>0</v>
      </c>
      <c r="FA45" s="11">
        <v>0</v>
      </c>
      <c r="FB45" s="11">
        <v>0</v>
      </c>
      <c r="FC45" s="11">
        <v>0</v>
      </c>
      <c r="FD45" s="11">
        <v>0</v>
      </c>
      <c r="FE45" s="11">
        <v>0</v>
      </c>
      <c r="FF45" s="11">
        <v>0</v>
      </c>
      <c r="FG45" s="11">
        <v>0</v>
      </c>
      <c r="FH45" s="11">
        <v>0</v>
      </c>
      <c r="FI45" s="11">
        <v>0</v>
      </c>
      <c r="FJ45" s="11">
        <v>0</v>
      </c>
      <c r="FK45" s="11">
        <v>0</v>
      </c>
      <c r="FL45" s="11">
        <v>0</v>
      </c>
      <c r="FM45" s="11">
        <v>0</v>
      </c>
      <c r="FN45" s="11">
        <v>0</v>
      </c>
      <c r="FO45" s="11">
        <v>0</v>
      </c>
      <c r="FP45" s="11">
        <v>0</v>
      </c>
      <c r="FQ45" s="11">
        <v>0</v>
      </c>
      <c r="FR45" s="11">
        <v>44</v>
      </c>
      <c r="FS45" s="11">
        <v>0</v>
      </c>
      <c r="FT45" s="11">
        <v>0</v>
      </c>
      <c r="FU45" s="11">
        <v>0</v>
      </c>
      <c r="FV45" s="11">
        <v>0</v>
      </c>
      <c r="FW45" s="11">
        <f t="shared" si="5"/>
        <v>44</v>
      </c>
      <c r="GA45" s="234" t="s">
        <v>27</v>
      </c>
      <c r="GB45" s="11">
        <v>7</v>
      </c>
      <c r="GC45" s="11">
        <v>1</v>
      </c>
      <c r="GD45" s="11">
        <v>36</v>
      </c>
      <c r="GE45" s="11">
        <v>0</v>
      </c>
      <c r="GF45" s="11">
        <v>0</v>
      </c>
      <c r="GG45" s="11">
        <v>0</v>
      </c>
      <c r="GH45" s="11">
        <v>0</v>
      </c>
      <c r="GI45" s="11">
        <v>0</v>
      </c>
      <c r="GJ45" s="11">
        <v>0</v>
      </c>
      <c r="GK45" s="11">
        <v>0</v>
      </c>
      <c r="GL45" s="11">
        <v>0</v>
      </c>
      <c r="GM45" s="11">
        <v>0</v>
      </c>
      <c r="GN45" s="11">
        <v>0</v>
      </c>
      <c r="GO45" s="11">
        <v>0</v>
      </c>
      <c r="GP45" s="11">
        <v>0</v>
      </c>
      <c r="GQ45" s="11">
        <v>0</v>
      </c>
      <c r="GR45" s="11">
        <v>0</v>
      </c>
      <c r="GS45" s="11">
        <v>0</v>
      </c>
      <c r="GT45" s="11">
        <v>0</v>
      </c>
      <c r="GU45" s="11">
        <v>1</v>
      </c>
      <c r="GV45" s="11">
        <v>0</v>
      </c>
      <c r="GW45" s="11">
        <v>0</v>
      </c>
      <c r="GX45" s="11">
        <f t="shared" si="6"/>
        <v>45</v>
      </c>
      <c r="HA45" s="234" t="s">
        <v>31</v>
      </c>
      <c r="HB45" s="11">
        <v>225</v>
      </c>
      <c r="HC45" s="11">
        <v>102</v>
      </c>
      <c r="HD45" s="11">
        <v>693</v>
      </c>
      <c r="HE45" s="11">
        <v>0</v>
      </c>
      <c r="HF45" s="11">
        <v>0</v>
      </c>
      <c r="HG45" s="11">
        <v>8</v>
      </c>
      <c r="HH45" s="11">
        <v>4</v>
      </c>
      <c r="HI45" s="11">
        <v>0</v>
      </c>
      <c r="HJ45" s="11">
        <v>1</v>
      </c>
      <c r="HK45" s="11">
        <v>0</v>
      </c>
      <c r="HL45" s="11">
        <v>0</v>
      </c>
      <c r="HM45" s="11">
        <v>0</v>
      </c>
      <c r="HN45" s="11">
        <v>0</v>
      </c>
      <c r="HO45" s="11">
        <v>0</v>
      </c>
      <c r="HP45" s="11">
        <v>0</v>
      </c>
      <c r="HQ45" s="11">
        <v>0</v>
      </c>
      <c r="HR45" s="11">
        <v>0</v>
      </c>
      <c r="HS45" s="11">
        <v>0</v>
      </c>
      <c r="HT45" s="11">
        <v>0</v>
      </c>
      <c r="HU45" s="11">
        <v>0</v>
      </c>
      <c r="HV45" s="11">
        <v>0</v>
      </c>
      <c r="HW45" s="11">
        <f t="shared" si="7"/>
        <v>1033</v>
      </c>
      <c r="HZ45" s="234" t="s">
        <v>31</v>
      </c>
      <c r="IA45" s="11">
        <v>2447</v>
      </c>
      <c r="IB45" s="11">
        <v>980</v>
      </c>
      <c r="IC45" s="11">
        <v>8555</v>
      </c>
      <c r="ID45" s="11">
        <v>0</v>
      </c>
      <c r="IE45" s="11">
        <v>0</v>
      </c>
      <c r="IF45" s="11">
        <v>21</v>
      </c>
      <c r="IG45" s="11">
        <v>16</v>
      </c>
      <c r="IH45" s="11">
        <v>0</v>
      </c>
      <c r="II45" s="11">
        <v>1</v>
      </c>
      <c r="IJ45" s="11">
        <v>0</v>
      </c>
      <c r="IK45" s="11">
        <v>0</v>
      </c>
      <c r="IL45" s="11">
        <v>0</v>
      </c>
      <c r="IM45" s="11">
        <v>0</v>
      </c>
      <c r="IN45" s="11">
        <v>0</v>
      </c>
      <c r="IO45" s="11">
        <v>0</v>
      </c>
      <c r="IP45" s="11">
        <v>0</v>
      </c>
      <c r="IQ45" s="11">
        <v>0</v>
      </c>
      <c r="IR45" s="11">
        <v>0</v>
      </c>
      <c r="IS45" s="11">
        <v>0</v>
      </c>
      <c r="IT45" s="11">
        <v>0</v>
      </c>
      <c r="IU45" s="11">
        <v>0</v>
      </c>
      <c r="IV45" s="11">
        <v>0</v>
      </c>
      <c r="IW45" s="11">
        <v>0</v>
      </c>
      <c r="IX45" s="11">
        <v>0</v>
      </c>
      <c r="IY45" s="11">
        <f t="shared" si="8"/>
        <v>12020</v>
      </c>
    </row>
    <row r="46" spans="1:259" x14ac:dyDescent="0.25">
      <c r="A46" s="234" t="s">
        <v>31</v>
      </c>
      <c r="B46" s="11">
        <v>213</v>
      </c>
      <c r="C46" s="11">
        <v>132</v>
      </c>
      <c r="D46" s="11">
        <v>763</v>
      </c>
      <c r="E46" s="11">
        <v>0</v>
      </c>
      <c r="F46" s="11">
        <v>0</v>
      </c>
      <c r="G46" s="11">
        <v>2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233">
        <f t="shared" si="0"/>
        <v>1110</v>
      </c>
      <c r="AA46" s="234" t="s">
        <v>20</v>
      </c>
      <c r="AB46" s="11">
        <v>1243</v>
      </c>
      <c r="AC46" s="11">
        <v>2</v>
      </c>
      <c r="AD46" s="11">
        <v>1061</v>
      </c>
      <c r="AE46" s="11">
        <v>0</v>
      </c>
      <c r="AF46" s="11">
        <v>0</v>
      </c>
      <c r="AG46" s="11">
        <v>1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1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2308</v>
      </c>
      <c r="BA46" s="234" t="s">
        <v>20</v>
      </c>
      <c r="BB46" s="11">
        <v>1646</v>
      </c>
      <c r="BC46" s="11">
        <v>5</v>
      </c>
      <c r="BD46" s="11">
        <v>834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f t="shared" si="1"/>
        <v>2485</v>
      </c>
      <c r="CA46" s="234" t="s">
        <v>15</v>
      </c>
      <c r="CB46" s="11">
        <v>270</v>
      </c>
      <c r="CC46" s="11">
        <v>3</v>
      </c>
      <c r="CD46" s="11">
        <v>376</v>
      </c>
      <c r="CE46" s="11">
        <v>0</v>
      </c>
      <c r="CF46" s="11">
        <v>0</v>
      </c>
      <c r="CG46" s="11">
        <v>1</v>
      </c>
      <c r="CH46" s="11">
        <v>0</v>
      </c>
      <c r="CI46" s="11">
        <v>0</v>
      </c>
      <c r="CJ46" s="11">
        <v>0</v>
      </c>
      <c r="CK46" s="11">
        <v>0</v>
      </c>
      <c r="CL46" s="11">
        <v>0</v>
      </c>
      <c r="CM46" s="11">
        <v>22</v>
      </c>
      <c r="CN46" s="11">
        <v>0</v>
      </c>
      <c r="CO46" s="11">
        <v>0</v>
      </c>
      <c r="CP46" s="11">
        <v>0</v>
      </c>
      <c r="CQ46" s="11">
        <v>0</v>
      </c>
      <c r="CR46" s="11">
        <v>0</v>
      </c>
      <c r="CS46" s="11">
        <v>0</v>
      </c>
      <c r="CT46" s="11">
        <v>73</v>
      </c>
      <c r="CU46" s="11">
        <v>7</v>
      </c>
      <c r="CV46" s="11">
        <v>15</v>
      </c>
      <c r="CW46" s="11">
        <f t="shared" si="2"/>
        <v>767</v>
      </c>
      <c r="CY46" s="234" t="s">
        <v>31</v>
      </c>
      <c r="CZ46" s="72">
        <v>249</v>
      </c>
      <c r="DA46" s="72">
        <v>71</v>
      </c>
      <c r="DB46" s="72">
        <v>933</v>
      </c>
      <c r="DC46" s="72">
        <v>0</v>
      </c>
      <c r="DD46" s="72">
        <v>0</v>
      </c>
      <c r="DE46" s="72">
        <v>0</v>
      </c>
      <c r="DF46" s="72">
        <v>0</v>
      </c>
      <c r="DG46" s="72">
        <v>0</v>
      </c>
      <c r="DH46" s="72">
        <v>0</v>
      </c>
      <c r="DI46" s="72">
        <v>0</v>
      </c>
      <c r="DJ46" s="72">
        <v>0</v>
      </c>
      <c r="DK46" s="72">
        <v>0</v>
      </c>
      <c r="DL46" s="72">
        <v>0</v>
      </c>
      <c r="DM46" s="72">
        <v>0</v>
      </c>
      <c r="DN46" s="72">
        <v>0</v>
      </c>
      <c r="DO46" s="72">
        <v>0</v>
      </c>
      <c r="DP46" s="72">
        <v>0</v>
      </c>
      <c r="DQ46" s="72">
        <v>0</v>
      </c>
      <c r="DR46" s="72">
        <v>0</v>
      </c>
      <c r="DS46" s="72">
        <v>0</v>
      </c>
      <c r="DT46" s="72">
        <v>0</v>
      </c>
      <c r="DU46" s="72">
        <f t="shared" si="3"/>
        <v>1253</v>
      </c>
      <c r="DX46" s="234" t="s">
        <v>27</v>
      </c>
      <c r="DY46" s="11">
        <v>4</v>
      </c>
      <c r="DZ46" s="11">
        <v>0</v>
      </c>
      <c r="EA46" s="11">
        <v>39</v>
      </c>
      <c r="EB46" s="11">
        <v>0</v>
      </c>
      <c r="EC46" s="11">
        <v>0</v>
      </c>
      <c r="ED46" s="11">
        <v>0</v>
      </c>
      <c r="EE46" s="11">
        <v>0</v>
      </c>
      <c r="EF46" s="11">
        <v>0</v>
      </c>
      <c r="EG46" s="11">
        <v>0</v>
      </c>
      <c r="EH46" s="11">
        <v>0</v>
      </c>
      <c r="EI46" s="11">
        <v>0</v>
      </c>
      <c r="EJ46" s="11">
        <v>0</v>
      </c>
      <c r="EK46" s="11">
        <v>0</v>
      </c>
      <c r="EL46" s="11">
        <v>0</v>
      </c>
      <c r="EM46" s="11">
        <v>0</v>
      </c>
      <c r="EN46" s="11">
        <v>0</v>
      </c>
      <c r="EO46" s="11">
        <v>0</v>
      </c>
      <c r="EP46" s="11">
        <v>0</v>
      </c>
      <c r="EQ46" s="11">
        <v>0</v>
      </c>
      <c r="ER46" s="11">
        <v>0</v>
      </c>
      <c r="ES46" s="11">
        <f t="shared" si="4"/>
        <v>43</v>
      </c>
      <c r="EY46" s="234" t="s">
        <v>27</v>
      </c>
      <c r="EZ46" s="11">
        <v>0</v>
      </c>
      <c r="FA46" s="11">
        <v>0</v>
      </c>
      <c r="FB46" s="11">
        <v>38</v>
      </c>
      <c r="FC46" s="11">
        <v>0</v>
      </c>
      <c r="FD46" s="11">
        <v>0</v>
      </c>
      <c r="FE46" s="11">
        <v>0</v>
      </c>
      <c r="FF46" s="11">
        <v>0</v>
      </c>
      <c r="FG46" s="11">
        <v>0</v>
      </c>
      <c r="FH46" s="11">
        <v>0</v>
      </c>
      <c r="FI46" s="11">
        <v>0</v>
      </c>
      <c r="FJ46" s="11">
        <v>0</v>
      </c>
      <c r="FK46" s="11">
        <v>0</v>
      </c>
      <c r="FL46" s="11">
        <v>0</v>
      </c>
      <c r="FM46" s="11">
        <v>0</v>
      </c>
      <c r="FN46" s="11">
        <v>0</v>
      </c>
      <c r="FO46" s="11">
        <v>0</v>
      </c>
      <c r="FP46" s="11">
        <v>0</v>
      </c>
      <c r="FQ46" s="11">
        <v>0</v>
      </c>
      <c r="FR46" s="11">
        <v>0</v>
      </c>
      <c r="FS46" s="11">
        <v>1</v>
      </c>
      <c r="FT46" s="11">
        <v>0</v>
      </c>
      <c r="FU46" s="11">
        <v>0</v>
      </c>
      <c r="FV46" s="11">
        <v>0</v>
      </c>
      <c r="FW46" s="11">
        <f t="shared" si="5"/>
        <v>39</v>
      </c>
      <c r="GA46" s="234" t="s">
        <v>36</v>
      </c>
      <c r="GB46" s="11">
        <v>5</v>
      </c>
      <c r="GC46" s="11">
        <v>2</v>
      </c>
      <c r="GD46" s="11">
        <v>31</v>
      </c>
      <c r="GE46" s="11">
        <v>0</v>
      </c>
      <c r="GF46" s="11">
        <v>0</v>
      </c>
      <c r="GG46" s="11">
        <v>0</v>
      </c>
      <c r="GH46" s="11">
        <v>0</v>
      </c>
      <c r="GI46" s="11">
        <v>0</v>
      </c>
      <c r="GJ46" s="11">
        <v>1</v>
      </c>
      <c r="GK46" s="11">
        <v>0</v>
      </c>
      <c r="GL46" s="11">
        <v>0</v>
      </c>
      <c r="GM46" s="11">
        <v>0</v>
      </c>
      <c r="GN46" s="11">
        <v>0</v>
      </c>
      <c r="GO46" s="11">
        <v>0</v>
      </c>
      <c r="GP46" s="11">
        <v>0</v>
      </c>
      <c r="GQ46" s="11">
        <v>0</v>
      </c>
      <c r="GR46" s="11">
        <v>0</v>
      </c>
      <c r="GS46" s="11">
        <v>0</v>
      </c>
      <c r="GT46" s="11">
        <v>0</v>
      </c>
      <c r="GU46" s="11">
        <v>1</v>
      </c>
      <c r="GV46" s="11">
        <v>0</v>
      </c>
      <c r="GW46" s="11">
        <v>0</v>
      </c>
      <c r="GX46" s="11">
        <f t="shared" si="6"/>
        <v>40</v>
      </c>
      <c r="HA46" s="234" t="s">
        <v>60</v>
      </c>
      <c r="HB46" s="11">
        <v>0</v>
      </c>
      <c r="HC46" s="11">
        <v>2</v>
      </c>
      <c r="HD46" s="11">
        <v>6</v>
      </c>
      <c r="HE46" s="11">
        <v>0</v>
      </c>
      <c r="HF46" s="11">
        <v>0</v>
      </c>
      <c r="HG46" s="11">
        <v>0</v>
      </c>
      <c r="HH46" s="11">
        <v>0</v>
      </c>
      <c r="HI46" s="11">
        <v>0</v>
      </c>
      <c r="HJ46" s="11">
        <v>2</v>
      </c>
      <c r="HK46" s="11">
        <v>0</v>
      </c>
      <c r="HL46" s="11">
        <v>0</v>
      </c>
      <c r="HM46" s="11">
        <v>0</v>
      </c>
      <c r="HN46" s="11">
        <v>0</v>
      </c>
      <c r="HO46" s="11">
        <v>0</v>
      </c>
      <c r="HP46" s="11">
        <v>0</v>
      </c>
      <c r="HQ46" s="11">
        <v>0</v>
      </c>
      <c r="HR46" s="11">
        <v>0</v>
      </c>
      <c r="HS46" s="11">
        <v>0</v>
      </c>
      <c r="HT46" s="11">
        <v>0</v>
      </c>
      <c r="HU46" s="11">
        <v>0</v>
      </c>
      <c r="HV46" s="11">
        <v>0</v>
      </c>
      <c r="HW46" s="11">
        <f t="shared" si="7"/>
        <v>10</v>
      </c>
      <c r="HZ46" s="234" t="s">
        <v>60</v>
      </c>
      <c r="IA46" s="11">
        <v>7</v>
      </c>
      <c r="IB46" s="11">
        <v>9</v>
      </c>
      <c r="IC46" s="11">
        <v>121</v>
      </c>
      <c r="ID46" s="11">
        <v>0</v>
      </c>
      <c r="IE46" s="11">
        <v>0</v>
      </c>
      <c r="IF46" s="11">
        <v>0</v>
      </c>
      <c r="IG46" s="11">
        <v>0</v>
      </c>
      <c r="IH46" s="11">
        <v>0</v>
      </c>
      <c r="II46" s="11">
        <v>16</v>
      </c>
      <c r="IJ46" s="11">
        <v>0</v>
      </c>
      <c r="IK46" s="11">
        <v>0</v>
      </c>
      <c r="IL46" s="11">
        <v>0</v>
      </c>
      <c r="IM46" s="11">
        <v>0</v>
      </c>
      <c r="IN46" s="11">
        <v>0</v>
      </c>
      <c r="IO46" s="11">
        <v>0</v>
      </c>
      <c r="IP46" s="11">
        <v>0</v>
      </c>
      <c r="IQ46" s="11">
        <v>0</v>
      </c>
      <c r="IR46" s="11">
        <v>0</v>
      </c>
      <c r="IS46" s="11">
        <v>0</v>
      </c>
      <c r="IT46" s="11">
        <v>0</v>
      </c>
      <c r="IU46" s="11">
        <v>0</v>
      </c>
      <c r="IV46" s="11">
        <v>0</v>
      </c>
      <c r="IW46" s="11">
        <v>0</v>
      </c>
      <c r="IX46" s="11">
        <v>0</v>
      </c>
      <c r="IY46" s="11">
        <f t="shared" si="8"/>
        <v>153</v>
      </c>
    </row>
    <row r="47" spans="1:259" x14ac:dyDescent="0.25">
      <c r="A47" s="234" t="s">
        <v>60</v>
      </c>
      <c r="B47" s="11">
        <v>2</v>
      </c>
      <c r="C47" s="11">
        <v>0</v>
      </c>
      <c r="D47" s="11">
        <v>8</v>
      </c>
      <c r="E47" s="11">
        <v>0</v>
      </c>
      <c r="F47" s="11">
        <v>0</v>
      </c>
      <c r="G47" s="11">
        <v>0</v>
      </c>
      <c r="H47" s="11">
        <v>0</v>
      </c>
      <c r="I47" s="11">
        <v>2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233">
        <f t="shared" si="0"/>
        <v>12</v>
      </c>
      <c r="AA47" s="234" t="s">
        <v>15</v>
      </c>
      <c r="AB47" s="11">
        <v>232</v>
      </c>
      <c r="AC47" s="11">
        <v>0</v>
      </c>
      <c r="AD47" s="11">
        <v>394</v>
      </c>
      <c r="AE47" s="11">
        <v>0</v>
      </c>
      <c r="AF47" s="11">
        <v>0</v>
      </c>
      <c r="AG47" s="11">
        <v>1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23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135</v>
      </c>
      <c r="AV47" s="11">
        <v>7</v>
      </c>
      <c r="AW47" s="11">
        <v>0</v>
      </c>
      <c r="AX47" s="11">
        <v>11</v>
      </c>
      <c r="AY47" s="11">
        <v>803</v>
      </c>
      <c r="BA47" s="234" t="s">
        <v>15</v>
      </c>
      <c r="BB47" s="11">
        <v>281</v>
      </c>
      <c r="BC47" s="11">
        <v>6</v>
      </c>
      <c r="BD47" s="11">
        <v>326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36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85</v>
      </c>
      <c r="BU47" s="11">
        <v>12</v>
      </c>
      <c r="BV47" s="11">
        <v>19</v>
      </c>
      <c r="BW47" s="11">
        <f t="shared" si="1"/>
        <v>765</v>
      </c>
      <c r="CA47" s="234" t="s">
        <v>40</v>
      </c>
      <c r="CB47" s="11">
        <v>5</v>
      </c>
      <c r="CC47" s="11">
        <v>15</v>
      </c>
      <c r="CD47" s="11">
        <v>765</v>
      </c>
      <c r="CE47" s="11">
        <v>0</v>
      </c>
      <c r="CF47" s="11">
        <v>0</v>
      </c>
      <c r="CG47" s="11">
        <v>0</v>
      </c>
      <c r="CH47" s="11">
        <v>0</v>
      </c>
      <c r="CI47" s="11">
        <v>0</v>
      </c>
      <c r="CJ47" s="11">
        <v>0</v>
      </c>
      <c r="CK47" s="11">
        <v>0</v>
      </c>
      <c r="CL47" s="11">
        <v>0</v>
      </c>
      <c r="CM47" s="11">
        <v>0</v>
      </c>
      <c r="CN47" s="11">
        <v>0</v>
      </c>
      <c r="CO47" s="11">
        <v>0</v>
      </c>
      <c r="CP47" s="11">
        <v>0</v>
      </c>
      <c r="CQ47" s="11">
        <v>0</v>
      </c>
      <c r="CR47" s="11">
        <v>0</v>
      </c>
      <c r="CS47" s="11">
        <v>0</v>
      </c>
      <c r="CT47" s="11">
        <v>0</v>
      </c>
      <c r="CU47" s="11">
        <v>0</v>
      </c>
      <c r="CV47" s="11">
        <v>0</v>
      </c>
      <c r="CW47" s="11">
        <f t="shared" si="2"/>
        <v>785</v>
      </c>
      <c r="CY47" s="234" t="s">
        <v>60</v>
      </c>
      <c r="CZ47" s="72">
        <v>0</v>
      </c>
      <c r="DA47" s="72">
        <v>2</v>
      </c>
      <c r="DB47" s="72">
        <v>16</v>
      </c>
      <c r="DC47" s="72">
        <v>0</v>
      </c>
      <c r="DD47" s="72">
        <v>0</v>
      </c>
      <c r="DE47" s="72">
        <v>0</v>
      </c>
      <c r="DF47" s="72">
        <v>0</v>
      </c>
      <c r="DG47" s="72">
        <v>0</v>
      </c>
      <c r="DH47" s="72">
        <v>0</v>
      </c>
      <c r="DI47" s="72">
        <v>0</v>
      </c>
      <c r="DJ47" s="72">
        <v>0</v>
      </c>
      <c r="DK47" s="72">
        <v>0</v>
      </c>
      <c r="DL47" s="72">
        <v>0</v>
      </c>
      <c r="DM47" s="72">
        <v>0</v>
      </c>
      <c r="DN47" s="72">
        <v>0</v>
      </c>
      <c r="DO47" s="72">
        <v>0</v>
      </c>
      <c r="DP47" s="72">
        <v>0</v>
      </c>
      <c r="DQ47" s="72">
        <v>0</v>
      </c>
      <c r="DR47" s="72">
        <v>0</v>
      </c>
      <c r="DS47" s="72">
        <v>0</v>
      </c>
      <c r="DT47" s="72">
        <v>0</v>
      </c>
      <c r="DU47" s="72">
        <f t="shared" si="3"/>
        <v>18</v>
      </c>
      <c r="DX47" s="234" t="s">
        <v>37</v>
      </c>
      <c r="DY47" s="11">
        <v>0</v>
      </c>
      <c r="DZ47" s="11">
        <v>5</v>
      </c>
      <c r="EA47" s="11">
        <v>24</v>
      </c>
      <c r="EB47" s="11">
        <v>0</v>
      </c>
      <c r="EC47" s="11">
        <v>0</v>
      </c>
      <c r="ED47" s="11">
        <v>0</v>
      </c>
      <c r="EE47" s="11">
        <v>0</v>
      </c>
      <c r="EF47" s="11">
        <v>0</v>
      </c>
      <c r="EG47" s="11">
        <v>0</v>
      </c>
      <c r="EH47" s="11">
        <v>0</v>
      </c>
      <c r="EI47" s="11">
        <v>0</v>
      </c>
      <c r="EJ47" s="11">
        <v>0</v>
      </c>
      <c r="EK47" s="11">
        <v>0</v>
      </c>
      <c r="EL47" s="11">
        <v>0</v>
      </c>
      <c r="EM47" s="11">
        <v>0</v>
      </c>
      <c r="EN47" s="11">
        <v>0</v>
      </c>
      <c r="EO47" s="11">
        <v>0</v>
      </c>
      <c r="EP47" s="11">
        <v>0</v>
      </c>
      <c r="EQ47" s="11">
        <v>0</v>
      </c>
      <c r="ER47" s="11">
        <v>0</v>
      </c>
      <c r="ES47" s="11">
        <f t="shared" si="4"/>
        <v>29</v>
      </c>
      <c r="EY47" s="234" t="s">
        <v>37</v>
      </c>
      <c r="EZ47" s="11">
        <v>0</v>
      </c>
      <c r="FA47" s="11">
        <v>7</v>
      </c>
      <c r="FB47" s="11">
        <v>20</v>
      </c>
      <c r="FC47" s="11">
        <v>0</v>
      </c>
      <c r="FD47" s="11">
        <v>0</v>
      </c>
      <c r="FE47" s="11">
        <v>0</v>
      </c>
      <c r="FF47" s="11">
        <v>0</v>
      </c>
      <c r="FG47" s="11">
        <v>0</v>
      </c>
      <c r="FH47" s="11">
        <v>0</v>
      </c>
      <c r="FI47" s="11">
        <v>0</v>
      </c>
      <c r="FJ47" s="11">
        <v>0</v>
      </c>
      <c r="FK47" s="11">
        <v>0</v>
      </c>
      <c r="FL47" s="11">
        <v>0</v>
      </c>
      <c r="FM47" s="11">
        <v>0</v>
      </c>
      <c r="FN47" s="11">
        <v>0</v>
      </c>
      <c r="FO47" s="11">
        <v>0</v>
      </c>
      <c r="FP47" s="11">
        <v>0</v>
      </c>
      <c r="FQ47" s="11">
        <v>0</v>
      </c>
      <c r="FR47" s="11">
        <v>0</v>
      </c>
      <c r="FS47" s="11">
        <v>0</v>
      </c>
      <c r="FT47" s="11">
        <v>0</v>
      </c>
      <c r="FU47" s="11">
        <v>0</v>
      </c>
      <c r="FV47" s="11">
        <v>0</v>
      </c>
      <c r="FW47" s="11">
        <f t="shared" si="5"/>
        <v>27</v>
      </c>
      <c r="GA47" s="234" t="s">
        <v>30</v>
      </c>
      <c r="GB47" s="11">
        <v>13</v>
      </c>
      <c r="GC47" s="11">
        <v>0</v>
      </c>
      <c r="GD47" s="11">
        <v>6</v>
      </c>
      <c r="GE47" s="11">
        <v>0</v>
      </c>
      <c r="GF47" s="11">
        <v>0</v>
      </c>
      <c r="GG47" s="11">
        <v>0</v>
      </c>
      <c r="GH47" s="11">
        <v>0</v>
      </c>
      <c r="GI47" s="11">
        <v>0</v>
      </c>
      <c r="GJ47" s="11">
        <v>0</v>
      </c>
      <c r="GK47" s="11">
        <v>0</v>
      </c>
      <c r="GL47" s="11">
        <v>0</v>
      </c>
      <c r="GM47" s="11">
        <v>0</v>
      </c>
      <c r="GN47" s="11">
        <v>0</v>
      </c>
      <c r="GO47" s="11">
        <v>0</v>
      </c>
      <c r="GP47" s="11">
        <v>0</v>
      </c>
      <c r="GQ47" s="11">
        <v>0</v>
      </c>
      <c r="GR47" s="11">
        <v>0</v>
      </c>
      <c r="GS47" s="11">
        <v>0</v>
      </c>
      <c r="GT47" s="11">
        <v>0</v>
      </c>
      <c r="GU47" s="11">
        <v>0</v>
      </c>
      <c r="GV47" s="11">
        <v>0</v>
      </c>
      <c r="GW47" s="11">
        <v>0</v>
      </c>
      <c r="GX47" s="11">
        <f t="shared" si="6"/>
        <v>19</v>
      </c>
      <c r="HA47" s="234" t="s">
        <v>20</v>
      </c>
      <c r="HB47" s="11">
        <v>1579</v>
      </c>
      <c r="HC47" s="11">
        <v>20</v>
      </c>
      <c r="HD47" s="11">
        <v>547</v>
      </c>
      <c r="HE47" s="11">
        <v>0</v>
      </c>
      <c r="HF47" s="11">
        <v>0</v>
      </c>
      <c r="HG47" s="11">
        <v>0</v>
      </c>
      <c r="HH47" s="11">
        <v>0</v>
      </c>
      <c r="HI47" s="11">
        <v>0</v>
      </c>
      <c r="HJ47" s="11">
        <v>0</v>
      </c>
      <c r="HK47" s="11">
        <v>0</v>
      </c>
      <c r="HL47" s="11">
        <v>0</v>
      </c>
      <c r="HM47" s="11">
        <v>0</v>
      </c>
      <c r="HN47" s="11">
        <v>0</v>
      </c>
      <c r="HO47" s="11">
        <v>0</v>
      </c>
      <c r="HP47" s="11">
        <v>0</v>
      </c>
      <c r="HQ47" s="11">
        <v>0</v>
      </c>
      <c r="HR47" s="11">
        <v>0</v>
      </c>
      <c r="HS47" s="11">
        <v>0</v>
      </c>
      <c r="HT47" s="11">
        <v>0</v>
      </c>
      <c r="HU47" s="11">
        <v>0</v>
      </c>
      <c r="HV47" s="11">
        <v>0</v>
      </c>
      <c r="HW47" s="11">
        <f t="shared" si="7"/>
        <v>2146</v>
      </c>
      <c r="HZ47" s="234" t="s">
        <v>20</v>
      </c>
      <c r="IA47" s="11">
        <v>16093</v>
      </c>
      <c r="IB47" s="11">
        <v>133</v>
      </c>
      <c r="IC47" s="11">
        <v>6813</v>
      </c>
      <c r="ID47" s="11">
        <v>0</v>
      </c>
      <c r="IE47" s="11">
        <v>0</v>
      </c>
      <c r="IF47" s="11">
        <v>0</v>
      </c>
      <c r="IG47" s="11">
        <v>1</v>
      </c>
      <c r="IH47" s="11">
        <v>0</v>
      </c>
      <c r="II47" s="11">
        <v>0</v>
      </c>
      <c r="IJ47" s="11">
        <v>0</v>
      </c>
      <c r="IK47" s="11">
        <v>0</v>
      </c>
      <c r="IL47" s="11">
        <v>0</v>
      </c>
      <c r="IM47" s="11">
        <v>0</v>
      </c>
      <c r="IN47" s="11">
        <v>0</v>
      </c>
      <c r="IO47" s="11">
        <v>0</v>
      </c>
      <c r="IP47" s="11">
        <v>0</v>
      </c>
      <c r="IQ47" s="11">
        <v>0</v>
      </c>
      <c r="IR47" s="11">
        <v>0</v>
      </c>
      <c r="IS47" s="11">
        <v>1</v>
      </c>
      <c r="IT47" s="11">
        <v>0</v>
      </c>
      <c r="IU47" s="11">
        <v>0</v>
      </c>
      <c r="IV47" s="11">
        <v>10</v>
      </c>
      <c r="IW47" s="11">
        <v>0</v>
      </c>
      <c r="IX47" s="11">
        <v>0</v>
      </c>
      <c r="IY47" s="11">
        <f t="shared" si="8"/>
        <v>23051</v>
      </c>
    </row>
    <row r="48" spans="1:259" x14ac:dyDescent="0.25">
      <c r="A48" s="234" t="s">
        <v>20</v>
      </c>
      <c r="B48" s="11">
        <v>1231</v>
      </c>
      <c r="C48" s="11">
        <v>2</v>
      </c>
      <c r="D48" s="11">
        <v>660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233">
        <f t="shared" si="0"/>
        <v>1893</v>
      </c>
      <c r="AA48" s="234" t="s">
        <v>40</v>
      </c>
      <c r="AB48" s="11">
        <v>5</v>
      </c>
      <c r="AC48" s="11">
        <v>10</v>
      </c>
      <c r="AD48" s="11">
        <v>524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539</v>
      </c>
      <c r="BA48" s="234" t="s">
        <v>40</v>
      </c>
      <c r="BB48" s="11">
        <v>3</v>
      </c>
      <c r="BC48" s="11">
        <v>17</v>
      </c>
      <c r="BD48" s="11">
        <v>755</v>
      </c>
      <c r="BE48" s="11">
        <v>0</v>
      </c>
      <c r="BF48" s="11">
        <v>0</v>
      </c>
      <c r="BG48" s="11">
        <v>1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f t="shared" si="1"/>
        <v>776</v>
      </c>
      <c r="CA48" s="234" t="s">
        <v>52</v>
      </c>
      <c r="CB48" s="11">
        <v>107</v>
      </c>
      <c r="CC48" s="11">
        <v>37</v>
      </c>
      <c r="CD48" s="11">
        <v>94</v>
      </c>
      <c r="CE48" s="11">
        <v>0</v>
      </c>
      <c r="CF48" s="11">
        <v>0</v>
      </c>
      <c r="CG48" s="11">
        <v>0</v>
      </c>
      <c r="CH48" s="11">
        <v>1</v>
      </c>
      <c r="CI48" s="11">
        <v>3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1">
        <v>0</v>
      </c>
      <c r="CR48" s="11">
        <v>0</v>
      </c>
      <c r="CS48" s="11">
        <v>0</v>
      </c>
      <c r="CT48" s="11">
        <v>0</v>
      </c>
      <c r="CU48" s="11">
        <v>0</v>
      </c>
      <c r="CV48" s="11">
        <v>0</v>
      </c>
      <c r="CW48" s="11">
        <f t="shared" si="2"/>
        <v>242</v>
      </c>
      <c r="CY48" s="234" t="s">
        <v>20</v>
      </c>
      <c r="CZ48" s="72">
        <v>1643</v>
      </c>
      <c r="DA48" s="72">
        <v>18</v>
      </c>
      <c r="DB48" s="72">
        <v>714</v>
      </c>
      <c r="DC48" s="72">
        <v>0</v>
      </c>
      <c r="DD48" s="72">
        <v>0</v>
      </c>
      <c r="DE48" s="72">
        <v>0</v>
      </c>
      <c r="DF48" s="72">
        <v>0</v>
      </c>
      <c r="DG48" s="72">
        <v>0</v>
      </c>
      <c r="DH48" s="72">
        <v>0</v>
      </c>
      <c r="DI48" s="72">
        <v>0</v>
      </c>
      <c r="DJ48" s="72">
        <v>0</v>
      </c>
      <c r="DK48" s="72">
        <v>0</v>
      </c>
      <c r="DL48" s="72">
        <v>0</v>
      </c>
      <c r="DM48" s="72">
        <v>0</v>
      </c>
      <c r="DN48" s="72">
        <v>0</v>
      </c>
      <c r="DO48" s="72">
        <v>0</v>
      </c>
      <c r="DP48" s="72">
        <v>0</v>
      </c>
      <c r="DQ48" s="72">
        <v>0</v>
      </c>
      <c r="DR48" s="72">
        <v>0</v>
      </c>
      <c r="DS48" s="72">
        <v>0</v>
      </c>
      <c r="DT48" s="72">
        <v>0</v>
      </c>
      <c r="DU48" s="72">
        <f t="shared" si="3"/>
        <v>2375</v>
      </c>
      <c r="DX48" s="234" t="s">
        <v>58</v>
      </c>
      <c r="DY48" s="11">
        <v>2</v>
      </c>
      <c r="DZ48" s="11">
        <v>6</v>
      </c>
      <c r="EA48" s="11">
        <v>13</v>
      </c>
      <c r="EB48" s="11">
        <v>0</v>
      </c>
      <c r="EC48" s="11">
        <v>0</v>
      </c>
      <c r="ED48" s="11">
        <v>0</v>
      </c>
      <c r="EE48" s="11">
        <v>0</v>
      </c>
      <c r="EF48" s="11">
        <v>0</v>
      </c>
      <c r="EG48" s="11">
        <v>0</v>
      </c>
      <c r="EH48" s="11">
        <v>0</v>
      </c>
      <c r="EI48" s="11">
        <v>0</v>
      </c>
      <c r="EJ48" s="11">
        <v>0</v>
      </c>
      <c r="EK48" s="11">
        <v>0</v>
      </c>
      <c r="EL48" s="11">
        <v>0</v>
      </c>
      <c r="EM48" s="11">
        <v>0</v>
      </c>
      <c r="EN48" s="11">
        <v>0</v>
      </c>
      <c r="EO48" s="11">
        <v>0</v>
      </c>
      <c r="EP48" s="11">
        <v>0</v>
      </c>
      <c r="EQ48" s="11">
        <v>0</v>
      </c>
      <c r="ER48" s="11">
        <v>0</v>
      </c>
      <c r="ES48" s="11">
        <f t="shared" si="4"/>
        <v>21</v>
      </c>
      <c r="EY48" s="234" t="s">
        <v>60</v>
      </c>
      <c r="EZ48" s="11">
        <v>0</v>
      </c>
      <c r="FA48" s="11">
        <v>1</v>
      </c>
      <c r="FB48" s="11">
        <v>17</v>
      </c>
      <c r="FC48" s="11">
        <v>0</v>
      </c>
      <c r="FD48" s="11">
        <v>0</v>
      </c>
      <c r="FE48" s="11">
        <v>0</v>
      </c>
      <c r="FF48" s="11">
        <v>0</v>
      </c>
      <c r="FG48" s="11">
        <v>0</v>
      </c>
      <c r="FH48" s="11">
        <v>1</v>
      </c>
      <c r="FI48" s="11">
        <v>0</v>
      </c>
      <c r="FJ48" s="11">
        <v>0</v>
      </c>
      <c r="FK48" s="11">
        <v>0</v>
      </c>
      <c r="FL48" s="11">
        <v>0</v>
      </c>
      <c r="FM48" s="11">
        <v>0</v>
      </c>
      <c r="FN48" s="11">
        <v>0</v>
      </c>
      <c r="FO48" s="11">
        <v>0</v>
      </c>
      <c r="FP48" s="11">
        <v>0</v>
      </c>
      <c r="FQ48" s="11">
        <v>0</v>
      </c>
      <c r="FR48" s="11">
        <v>0</v>
      </c>
      <c r="FS48" s="11">
        <v>0</v>
      </c>
      <c r="FT48" s="11">
        <v>0</v>
      </c>
      <c r="FU48" s="11">
        <v>0</v>
      </c>
      <c r="FV48" s="11">
        <v>0</v>
      </c>
      <c r="FW48" s="11">
        <f t="shared" si="5"/>
        <v>19</v>
      </c>
      <c r="GA48" s="234" t="s">
        <v>37</v>
      </c>
      <c r="GB48" s="11">
        <v>0</v>
      </c>
      <c r="GC48" s="11">
        <v>2</v>
      </c>
      <c r="GD48" s="11">
        <v>13</v>
      </c>
      <c r="GE48" s="11">
        <v>0</v>
      </c>
      <c r="GF48" s="11">
        <v>0</v>
      </c>
      <c r="GG48" s="11">
        <v>0</v>
      </c>
      <c r="GH48" s="11">
        <v>0</v>
      </c>
      <c r="GI48" s="11">
        <v>0</v>
      </c>
      <c r="GJ48" s="11">
        <v>0</v>
      </c>
      <c r="GK48" s="11">
        <v>0</v>
      </c>
      <c r="GL48" s="11">
        <v>0</v>
      </c>
      <c r="GM48" s="11">
        <v>0</v>
      </c>
      <c r="GN48" s="11">
        <v>0</v>
      </c>
      <c r="GO48" s="11">
        <v>0</v>
      </c>
      <c r="GP48" s="11">
        <v>0</v>
      </c>
      <c r="GQ48" s="11">
        <v>0</v>
      </c>
      <c r="GR48" s="11">
        <v>0</v>
      </c>
      <c r="GS48" s="11">
        <v>0</v>
      </c>
      <c r="GT48" s="11">
        <v>0</v>
      </c>
      <c r="GU48" s="11">
        <v>0</v>
      </c>
      <c r="GV48" s="11">
        <v>0</v>
      </c>
      <c r="GW48" s="11">
        <v>0</v>
      </c>
      <c r="GX48" s="11">
        <f t="shared" si="6"/>
        <v>15</v>
      </c>
      <c r="HA48" s="234" t="s">
        <v>15</v>
      </c>
      <c r="HB48" s="11">
        <v>298</v>
      </c>
      <c r="HC48" s="11">
        <v>1</v>
      </c>
      <c r="HD48" s="11">
        <v>265</v>
      </c>
      <c r="HE48" s="11">
        <v>0</v>
      </c>
      <c r="HF48" s="11">
        <v>0</v>
      </c>
      <c r="HG48" s="11">
        <v>0</v>
      </c>
      <c r="HH48" s="11">
        <v>3</v>
      </c>
      <c r="HI48" s="11">
        <v>0</v>
      </c>
      <c r="HJ48" s="11">
        <v>0</v>
      </c>
      <c r="HK48" s="11">
        <v>0</v>
      </c>
      <c r="HL48" s="11">
        <v>0</v>
      </c>
      <c r="HM48" s="11">
        <v>0</v>
      </c>
      <c r="HN48" s="11">
        <v>28</v>
      </c>
      <c r="HO48" s="11">
        <v>1</v>
      </c>
      <c r="HP48" s="11">
        <v>0</v>
      </c>
      <c r="HQ48" s="11">
        <v>0</v>
      </c>
      <c r="HR48" s="11">
        <v>0</v>
      </c>
      <c r="HS48" s="11">
        <v>54</v>
      </c>
      <c r="HT48" s="11">
        <v>2</v>
      </c>
      <c r="HU48" s="11">
        <v>0</v>
      </c>
      <c r="HV48" s="11">
        <v>10</v>
      </c>
      <c r="HW48" s="11">
        <f t="shared" si="7"/>
        <v>662</v>
      </c>
      <c r="HZ48" s="234" t="s">
        <v>15</v>
      </c>
      <c r="IA48" s="11">
        <v>2995</v>
      </c>
      <c r="IB48" s="11">
        <v>27</v>
      </c>
      <c r="IC48" s="11">
        <v>3268</v>
      </c>
      <c r="ID48" s="11">
        <v>0</v>
      </c>
      <c r="IE48" s="11">
        <v>0</v>
      </c>
      <c r="IF48" s="11">
        <v>0</v>
      </c>
      <c r="IG48" s="11">
        <v>11</v>
      </c>
      <c r="IH48" s="11">
        <v>0</v>
      </c>
      <c r="II48" s="11">
        <v>0</v>
      </c>
      <c r="IJ48" s="11">
        <v>0</v>
      </c>
      <c r="IK48" s="11">
        <v>0</v>
      </c>
      <c r="IL48" s="11">
        <v>0</v>
      </c>
      <c r="IM48" s="11">
        <v>248</v>
      </c>
      <c r="IN48" s="11">
        <v>3</v>
      </c>
      <c r="IO48" s="11">
        <v>0</v>
      </c>
      <c r="IP48" s="11">
        <v>0</v>
      </c>
      <c r="IQ48" s="11">
        <v>0</v>
      </c>
      <c r="IR48" s="11">
        <v>0</v>
      </c>
      <c r="IS48" s="11">
        <v>0</v>
      </c>
      <c r="IT48" s="11">
        <v>0</v>
      </c>
      <c r="IU48" s="11">
        <v>0</v>
      </c>
      <c r="IV48" s="11">
        <v>817</v>
      </c>
      <c r="IW48" s="11">
        <v>68</v>
      </c>
      <c r="IX48" s="11">
        <v>96</v>
      </c>
      <c r="IY48" s="11">
        <f t="shared" si="8"/>
        <v>7533</v>
      </c>
    </row>
    <row r="49" spans="1:260" x14ac:dyDescent="0.25">
      <c r="A49" s="234" t="s">
        <v>15</v>
      </c>
      <c r="B49" s="11">
        <v>255</v>
      </c>
      <c r="C49" s="11">
        <v>5</v>
      </c>
      <c r="D49" s="11">
        <v>321</v>
      </c>
      <c r="E49" s="11">
        <v>0</v>
      </c>
      <c r="F49" s="11">
        <v>0</v>
      </c>
      <c r="G49" s="11">
        <v>3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19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107</v>
      </c>
      <c r="U49" s="11">
        <v>18</v>
      </c>
      <c r="V49" s="11">
        <v>0</v>
      </c>
      <c r="W49" s="11">
        <v>12</v>
      </c>
      <c r="X49" s="233">
        <f t="shared" si="0"/>
        <v>740</v>
      </c>
      <c r="AA49" s="234" t="s">
        <v>52</v>
      </c>
      <c r="AB49" s="11">
        <v>89</v>
      </c>
      <c r="AC49" s="11">
        <v>7</v>
      </c>
      <c r="AD49" s="11">
        <v>148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244</v>
      </c>
      <c r="BA49" s="234" t="s">
        <v>52</v>
      </c>
      <c r="BB49" s="11">
        <v>118</v>
      </c>
      <c r="BC49" s="11">
        <v>21</v>
      </c>
      <c r="BD49" s="11">
        <v>103</v>
      </c>
      <c r="BE49" s="11">
        <v>0</v>
      </c>
      <c r="BF49" s="11">
        <v>0</v>
      </c>
      <c r="BG49" s="11">
        <v>0</v>
      </c>
      <c r="BH49" s="11">
        <v>0</v>
      </c>
      <c r="BI49" s="11">
        <v>1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f t="shared" si="1"/>
        <v>243</v>
      </c>
      <c r="CA49" s="234" t="s">
        <v>54</v>
      </c>
      <c r="CB49" s="11">
        <v>1</v>
      </c>
      <c r="CC49" s="11">
        <v>10</v>
      </c>
      <c r="CD49" s="11">
        <v>43</v>
      </c>
      <c r="CE49" s="11">
        <v>0</v>
      </c>
      <c r="CF49" s="11">
        <v>14</v>
      </c>
      <c r="CG49" s="11">
        <v>0</v>
      </c>
      <c r="CH49" s="11">
        <v>0</v>
      </c>
      <c r="CI49" s="11">
        <v>2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1">
        <v>0</v>
      </c>
      <c r="CR49" s="11">
        <v>0</v>
      </c>
      <c r="CS49" s="11">
        <v>0</v>
      </c>
      <c r="CT49" s="11">
        <v>0</v>
      </c>
      <c r="CU49" s="11">
        <v>0</v>
      </c>
      <c r="CV49" s="11">
        <v>0</v>
      </c>
      <c r="CW49" s="11">
        <f t="shared" si="2"/>
        <v>70</v>
      </c>
      <c r="CY49" s="234" t="s">
        <v>15</v>
      </c>
      <c r="CZ49" s="72">
        <v>243</v>
      </c>
      <c r="DA49" s="72">
        <v>3</v>
      </c>
      <c r="DB49" s="72">
        <v>239</v>
      </c>
      <c r="DC49" s="72">
        <v>0</v>
      </c>
      <c r="DD49" s="72">
        <v>0</v>
      </c>
      <c r="DE49" s="72">
        <v>0</v>
      </c>
      <c r="DF49" s="72">
        <v>0</v>
      </c>
      <c r="DG49" s="72">
        <v>0</v>
      </c>
      <c r="DH49" s="72">
        <v>0</v>
      </c>
      <c r="DI49" s="72">
        <v>0</v>
      </c>
      <c r="DJ49" s="72">
        <v>0</v>
      </c>
      <c r="DK49" s="72">
        <v>0</v>
      </c>
      <c r="DL49" s="72">
        <v>24</v>
      </c>
      <c r="DM49" s="72">
        <v>0</v>
      </c>
      <c r="DN49" s="72">
        <v>0</v>
      </c>
      <c r="DO49" s="72">
        <v>0</v>
      </c>
      <c r="DP49" s="72">
        <v>0</v>
      </c>
      <c r="DQ49" s="72">
        <v>0</v>
      </c>
      <c r="DR49" s="72">
        <v>49</v>
      </c>
      <c r="DS49" s="72">
        <v>4</v>
      </c>
      <c r="DT49" s="72">
        <v>10</v>
      </c>
      <c r="DU49" s="72">
        <f t="shared" si="3"/>
        <v>572</v>
      </c>
      <c r="DX49" s="234" t="s">
        <v>60</v>
      </c>
      <c r="DY49" s="11">
        <v>1</v>
      </c>
      <c r="DZ49" s="11">
        <v>0</v>
      </c>
      <c r="EA49" s="11">
        <v>13</v>
      </c>
      <c r="EB49" s="11">
        <v>0</v>
      </c>
      <c r="EC49" s="11">
        <v>0</v>
      </c>
      <c r="ED49" s="11">
        <v>0</v>
      </c>
      <c r="EE49" s="11">
        <v>0</v>
      </c>
      <c r="EF49" s="11">
        <v>0</v>
      </c>
      <c r="EG49" s="11">
        <v>1</v>
      </c>
      <c r="EH49" s="11">
        <v>0</v>
      </c>
      <c r="EI49" s="11">
        <v>0</v>
      </c>
      <c r="EJ49" s="11">
        <v>0</v>
      </c>
      <c r="EK49" s="11">
        <v>0</v>
      </c>
      <c r="EL49" s="11">
        <v>0</v>
      </c>
      <c r="EM49" s="11">
        <v>0</v>
      </c>
      <c r="EN49" s="11">
        <v>0</v>
      </c>
      <c r="EO49" s="11">
        <v>0</v>
      </c>
      <c r="EP49" s="11">
        <v>0</v>
      </c>
      <c r="EQ49" s="11">
        <v>0</v>
      </c>
      <c r="ER49" s="11">
        <v>0</v>
      </c>
      <c r="ES49" s="11">
        <f t="shared" si="4"/>
        <v>15</v>
      </c>
      <c r="EY49" s="234" t="s">
        <v>30</v>
      </c>
      <c r="EZ49" s="11">
        <v>12</v>
      </c>
      <c r="FA49" s="11">
        <v>0</v>
      </c>
      <c r="FB49" s="11">
        <v>2</v>
      </c>
      <c r="FC49" s="11">
        <v>0</v>
      </c>
      <c r="FD49" s="11">
        <v>0</v>
      </c>
      <c r="FE49" s="11">
        <v>0</v>
      </c>
      <c r="FF49" s="11">
        <v>0</v>
      </c>
      <c r="FG49" s="11">
        <v>0</v>
      </c>
      <c r="FH49" s="11">
        <v>0</v>
      </c>
      <c r="FI49" s="11">
        <v>0</v>
      </c>
      <c r="FJ49" s="11">
        <v>0</v>
      </c>
      <c r="FK49" s="11">
        <v>0</v>
      </c>
      <c r="FL49" s="11">
        <v>0</v>
      </c>
      <c r="FM49" s="11">
        <v>0</v>
      </c>
      <c r="FN49" s="11">
        <v>0</v>
      </c>
      <c r="FO49" s="11">
        <v>0</v>
      </c>
      <c r="FP49" s="11">
        <v>0</v>
      </c>
      <c r="FQ49" s="11">
        <v>0</v>
      </c>
      <c r="FR49" s="11">
        <v>0</v>
      </c>
      <c r="FS49" s="11">
        <v>0</v>
      </c>
      <c r="FT49" s="11">
        <v>0</v>
      </c>
      <c r="FU49" s="11">
        <v>0</v>
      </c>
      <c r="FV49" s="11">
        <v>0</v>
      </c>
      <c r="FW49" s="11">
        <f t="shared" si="5"/>
        <v>14</v>
      </c>
      <c r="GA49" s="234" t="s">
        <v>60</v>
      </c>
      <c r="GB49" s="11">
        <v>0</v>
      </c>
      <c r="GC49" s="11">
        <v>0</v>
      </c>
      <c r="GD49" s="11">
        <v>12</v>
      </c>
      <c r="GE49" s="11">
        <v>0</v>
      </c>
      <c r="GF49" s="11">
        <v>0</v>
      </c>
      <c r="GG49" s="11">
        <v>0</v>
      </c>
      <c r="GH49" s="11">
        <v>0</v>
      </c>
      <c r="GI49" s="11">
        <v>0</v>
      </c>
      <c r="GJ49" s="11">
        <v>1</v>
      </c>
      <c r="GK49" s="11">
        <v>0</v>
      </c>
      <c r="GL49" s="11">
        <v>0</v>
      </c>
      <c r="GM49" s="11">
        <v>0</v>
      </c>
      <c r="GN49" s="11">
        <v>0</v>
      </c>
      <c r="GO49" s="11">
        <v>0</v>
      </c>
      <c r="GP49" s="11">
        <v>0</v>
      </c>
      <c r="GQ49" s="11">
        <v>0</v>
      </c>
      <c r="GR49" s="11">
        <v>0</v>
      </c>
      <c r="GS49" s="11">
        <v>0</v>
      </c>
      <c r="GT49" s="11">
        <v>0</v>
      </c>
      <c r="GU49" s="11">
        <v>0</v>
      </c>
      <c r="GV49" s="11">
        <v>0</v>
      </c>
      <c r="GW49" s="11">
        <v>0</v>
      </c>
      <c r="GX49" s="11">
        <f t="shared" si="6"/>
        <v>13</v>
      </c>
      <c r="HA49" s="234" t="s">
        <v>40</v>
      </c>
      <c r="HB49" s="11">
        <v>6</v>
      </c>
      <c r="HC49" s="11">
        <v>22</v>
      </c>
      <c r="HD49" s="11">
        <v>599</v>
      </c>
      <c r="HE49" s="11">
        <v>0</v>
      </c>
      <c r="HF49" s="11">
        <v>0</v>
      </c>
      <c r="HG49" s="11">
        <v>0</v>
      </c>
      <c r="HH49" s="11">
        <v>0</v>
      </c>
      <c r="HI49" s="11">
        <v>0</v>
      </c>
      <c r="HJ49" s="11">
        <v>0</v>
      </c>
      <c r="HK49" s="11">
        <v>0</v>
      </c>
      <c r="HL49" s="11">
        <v>0</v>
      </c>
      <c r="HM49" s="11">
        <v>0</v>
      </c>
      <c r="HN49" s="11">
        <v>0</v>
      </c>
      <c r="HO49" s="11">
        <v>0</v>
      </c>
      <c r="HP49" s="11">
        <v>0</v>
      </c>
      <c r="HQ49" s="11">
        <v>0</v>
      </c>
      <c r="HR49" s="11">
        <v>0</v>
      </c>
      <c r="HS49" s="11">
        <v>0</v>
      </c>
      <c r="HT49" s="11">
        <v>0</v>
      </c>
      <c r="HU49" s="11">
        <v>0</v>
      </c>
      <c r="HV49" s="11">
        <v>0</v>
      </c>
      <c r="HW49" s="11">
        <f t="shared" si="7"/>
        <v>627</v>
      </c>
      <c r="HZ49" s="234" t="s">
        <v>40</v>
      </c>
      <c r="IA49" s="11">
        <v>60</v>
      </c>
      <c r="IB49" s="11">
        <v>175</v>
      </c>
      <c r="IC49" s="11">
        <v>6677</v>
      </c>
      <c r="ID49" s="11">
        <v>0</v>
      </c>
      <c r="IE49" s="11">
        <v>0</v>
      </c>
      <c r="IF49" s="11">
        <v>0</v>
      </c>
      <c r="IG49" s="11">
        <v>2</v>
      </c>
      <c r="IH49" s="11">
        <v>0</v>
      </c>
      <c r="II49" s="11">
        <v>0</v>
      </c>
      <c r="IJ49" s="11">
        <v>0</v>
      </c>
      <c r="IK49" s="11">
        <v>0</v>
      </c>
      <c r="IL49" s="11">
        <v>0</v>
      </c>
      <c r="IM49" s="11">
        <v>0</v>
      </c>
      <c r="IN49" s="11">
        <v>0</v>
      </c>
      <c r="IO49" s="11">
        <v>0</v>
      </c>
      <c r="IP49" s="11">
        <v>0</v>
      </c>
      <c r="IQ49" s="11">
        <v>0</v>
      </c>
      <c r="IR49" s="11">
        <v>0</v>
      </c>
      <c r="IS49" s="11">
        <v>0</v>
      </c>
      <c r="IT49" s="11">
        <v>0</v>
      </c>
      <c r="IU49" s="11">
        <v>0</v>
      </c>
      <c r="IV49" s="11">
        <v>0</v>
      </c>
      <c r="IW49" s="11">
        <v>2</v>
      </c>
      <c r="IX49" s="11">
        <v>0</v>
      </c>
      <c r="IY49" s="11">
        <f t="shared" si="8"/>
        <v>6916</v>
      </c>
    </row>
    <row r="50" spans="1:260" x14ac:dyDescent="0.25">
      <c r="A50" s="234" t="s">
        <v>40</v>
      </c>
      <c r="B50" s="11">
        <v>2</v>
      </c>
      <c r="C50" s="11">
        <v>15</v>
      </c>
      <c r="D50" s="11">
        <v>417</v>
      </c>
      <c r="E50" s="11">
        <v>0</v>
      </c>
      <c r="F50" s="11">
        <v>0</v>
      </c>
      <c r="G50" s="11">
        <v>1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233">
        <f t="shared" si="0"/>
        <v>435</v>
      </c>
      <c r="AA50" s="234" t="s">
        <v>54</v>
      </c>
      <c r="AB50" s="11">
        <v>8</v>
      </c>
      <c r="AC50" s="11">
        <v>3</v>
      </c>
      <c r="AD50" s="11">
        <v>53</v>
      </c>
      <c r="AE50" s="11">
        <v>0</v>
      </c>
      <c r="AF50" s="11">
        <v>7</v>
      </c>
      <c r="AG50" s="11">
        <v>0</v>
      </c>
      <c r="AH50" s="11">
        <v>0</v>
      </c>
      <c r="AI50" s="11">
        <v>1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72</v>
      </c>
      <c r="BA50" s="234" t="s">
        <v>54</v>
      </c>
      <c r="BB50" s="11">
        <v>5</v>
      </c>
      <c r="BC50" s="11">
        <v>16</v>
      </c>
      <c r="BD50" s="11">
        <v>26</v>
      </c>
      <c r="BE50" s="11">
        <v>0</v>
      </c>
      <c r="BF50" s="11">
        <v>20</v>
      </c>
      <c r="BG50" s="11">
        <v>0</v>
      </c>
      <c r="BH50" s="11">
        <v>0</v>
      </c>
      <c r="BI50" s="11">
        <v>1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f t="shared" si="1"/>
        <v>68</v>
      </c>
      <c r="CA50" s="234" t="s">
        <v>6</v>
      </c>
      <c r="CB50" s="11">
        <v>0</v>
      </c>
      <c r="CC50" s="11">
        <v>0</v>
      </c>
      <c r="CD50" s="11">
        <v>0</v>
      </c>
      <c r="CE50" s="11">
        <v>0</v>
      </c>
      <c r="CF50" s="11">
        <v>0</v>
      </c>
      <c r="CG50" s="11">
        <v>0</v>
      </c>
      <c r="CH50" s="11">
        <v>0</v>
      </c>
      <c r="CI50" s="11">
        <v>0</v>
      </c>
      <c r="CJ50" s="11">
        <v>0</v>
      </c>
      <c r="CK50" s="11">
        <v>0</v>
      </c>
      <c r="CL50" s="11">
        <v>0</v>
      </c>
      <c r="CM50" s="11">
        <v>0</v>
      </c>
      <c r="CN50" s="11">
        <v>0</v>
      </c>
      <c r="CO50" s="11">
        <v>1</v>
      </c>
      <c r="CP50" s="11">
        <v>0</v>
      </c>
      <c r="CQ50" s="11">
        <v>0</v>
      </c>
      <c r="CR50" s="11">
        <v>0</v>
      </c>
      <c r="CS50" s="11">
        <v>0</v>
      </c>
      <c r="CT50" s="11">
        <v>0</v>
      </c>
      <c r="CU50" s="11">
        <v>0</v>
      </c>
      <c r="CV50" s="11">
        <v>0</v>
      </c>
      <c r="CW50" s="11">
        <f t="shared" si="2"/>
        <v>1</v>
      </c>
      <c r="CY50" s="234" t="s">
        <v>40</v>
      </c>
      <c r="CZ50" s="72">
        <v>8</v>
      </c>
      <c r="DA50" s="72">
        <v>14</v>
      </c>
      <c r="DB50" s="72">
        <v>786</v>
      </c>
      <c r="DC50" s="72">
        <v>0</v>
      </c>
      <c r="DD50" s="72">
        <v>0</v>
      </c>
      <c r="DE50" s="72">
        <v>0</v>
      </c>
      <c r="DF50" s="72">
        <v>0</v>
      </c>
      <c r="DG50" s="72">
        <v>0</v>
      </c>
      <c r="DH50" s="72">
        <v>0</v>
      </c>
      <c r="DI50" s="72">
        <v>0</v>
      </c>
      <c r="DJ50" s="72">
        <v>0</v>
      </c>
      <c r="DK50" s="72">
        <v>0</v>
      </c>
      <c r="DL50" s="72">
        <v>0</v>
      </c>
      <c r="DM50" s="72">
        <v>0</v>
      </c>
      <c r="DN50" s="72">
        <v>0</v>
      </c>
      <c r="DO50" s="72">
        <v>0</v>
      </c>
      <c r="DP50" s="72">
        <v>0</v>
      </c>
      <c r="DQ50" s="72">
        <v>0</v>
      </c>
      <c r="DR50" s="72">
        <v>0</v>
      </c>
      <c r="DS50" s="72">
        <v>0</v>
      </c>
      <c r="DT50" s="72">
        <v>0</v>
      </c>
      <c r="DU50" s="72">
        <f t="shared" si="3"/>
        <v>808</v>
      </c>
      <c r="DX50" s="234" t="s">
        <v>30</v>
      </c>
      <c r="DY50" s="11">
        <v>6</v>
      </c>
      <c r="DZ50" s="11">
        <v>0</v>
      </c>
      <c r="EA50" s="11">
        <v>5</v>
      </c>
      <c r="EB50" s="11">
        <v>0</v>
      </c>
      <c r="EC50" s="11">
        <v>0</v>
      </c>
      <c r="ED50" s="11">
        <v>0</v>
      </c>
      <c r="EE50" s="11">
        <v>0</v>
      </c>
      <c r="EF50" s="11">
        <v>0</v>
      </c>
      <c r="EG50" s="11">
        <v>0</v>
      </c>
      <c r="EH50" s="11">
        <v>0</v>
      </c>
      <c r="EI50" s="11">
        <v>0</v>
      </c>
      <c r="EJ50" s="11">
        <v>0</v>
      </c>
      <c r="EK50" s="11">
        <v>0</v>
      </c>
      <c r="EL50" s="11">
        <v>0</v>
      </c>
      <c r="EM50" s="11">
        <v>0</v>
      </c>
      <c r="EN50" s="11">
        <v>0</v>
      </c>
      <c r="EO50" s="11">
        <v>0</v>
      </c>
      <c r="EP50" s="11">
        <v>0</v>
      </c>
      <c r="EQ50" s="11">
        <v>0</v>
      </c>
      <c r="ER50" s="11">
        <v>0</v>
      </c>
      <c r="ES50" s="11">
        <f t="shared" si="4"/>
        <v>11</v>
      </c>
      <c r="EY50" s="234" t="s">
        <v>58</v>
      </c>
      <c r="EZ50" s="11">
        <v>3</v>
      </c>
      <c r="FA50" s="11">
        <v>0</v>
      </c>
      <c r="FB50" s="11">
        <v>3</v>
      </c>
      <c r="FC50" s="11">
        <v>0</v>
      </c>
      <c r="FD50" s="11">
        <v>0</v>
      </c>
      <c r="FE50" s="11">
        <v>0</v>
      </c>
      <c r="FF50" s="11">
        <v>0</v>
      </c>
      <c r="FG50" s="11">
        <v>0</v>
      </c>
      <c r="FH50" s="11">
        <v>0</v>
      </c>
      <c r="FI50" s="11">
        <v>0</v>
      </c>
      <c r="FJ50" s="11">
        <v>0</v>
      </c>
      <c r="FK50" s="11">
        <v>0</v>
      </c>
      <c r="FL50" s="11">
        <v>0</v>
      </c>
      <c r="FM50" s="11">
        <v>0</v>
      </c>
      <c r="FN50" s="11">
        <v>0</v>
      </c>
      <c r="FO50" s="11">
        <v>0</v>
      </c>
      <c r="FP50" s="11">
        <v>0</v>
      </c>
      <c r="FQ50" s="11">
        <v>0</v>
      </c>
      <c r="FR50" s="11">
        <v>0</v>
      </c>
      <c r="FS50" s="11">
        <v>0</v>
      </c>
      <c r="FT50" s="11">
        <v>0</v>
      </c>
      <c r="FU50" s="11">
        <v>0</v>
      </c>
      <c r="FV50" s="11">
        <v>0</v>
      </c>
      <c r="FW50" s="11">
        <f t="shared" si="5"/>
        <v>6</v>
      </c>
      <c r="GA50" s="234" t="s">
        <v>32</v>
      </c>
      <c r="GB50" s="11">
        <v>0</v>
      </c>
      <c r="GC50" s="11">
        <v>0</v>
      </c>
      <c r="GD50" s="11">
        <v>0</v>
      </c>
      <c r="GE50" s="11">
        <v>0</v>
      </c>
      <c r="GF50" s="11">
        <v>0</v>
      </c>
      <c r="GG50" s="11">
        <v>0</v>
      </c>
      <c r="GH50" s="11">
        <v>0</v>
      </c>
      <c r="GI50" s="11">
        <v>0</v>
      </c>
      <c r="GJ50" s="11">
        <v>0</v>
      </c>
      <c r="GK50" s="11">
        <v>0</v>
      </c>
      <c r="GL50" s="11">
        <v>0</v>
      </c>
      <c r="GM50" s="11">
        <v>2</v>
      </c>
      <c r="GN50" s="11">
        <v>5</v>
      </c>
      <c r="GO50" s="11">
        <v>0</v>
      </c>
      <c r="GP50" s="11">
        <v>0</v>
      </c>
      <c r="GQ50" s="11">
        <v>0</v>
      </c>
      <c r="GR50" s="11">
        <v>0</v>
      </c>
      <c r="GS50" s="11">
        <v>0</v>
      </c>
      <c r="GT50" s="11">
        <v>0</v>
      </c>
      <c r="GU50" s="11">
        <v>3</v>
      </c>
      <c r="GV50" s="11">
        <v>0</v>
      </c>
      <c r="GW50" s="11">
        <v>0</v>
      </c>
      <c r="GX50" s="11">
        <f t="shared" si="6"/>
        <v>10</v>
      </c>
      <c r="HA50" s="234" t="s">
        <v>52</v>
      </c>
      <c r="HB50" s="11">
        <v>107</v>
      </c>
      <c r="HC50" s="11">
        <v>33</v>
      </c>
      <c r="HD50" s="11">
        <v>78</v>
      </c>
      <c r="HE50" s="11">
        <v>0</v>
      </c>
      <c r="HF50" s="11">
        <v>0</v>
      </c>
      <c r="HG50" s="11">
        <v>0</v>
      </c>
      <c r="HH50" s="11">
        <v>1</v>
      </c>
      <c r="HI50" s="11">
        <v>0</v>
      </c>
      <c r="HJ50" s="11">
        <v>1</v>
      </c>
      <c r="HK50" s="11">
        <v>0</v>
      </c>
      <c r="HL50" s="11">
        <v>0</v>
      </c>
      <c r="HM50" s="11">
        <v>0</v>
      </c>
      <c r="HN50" s="11">
        <v>0</v>
      </c>
      <c r="HO50" s="11">
        <v>0</v>
      </c>
      <c r="HP50" s="11">
        <v>0</v>
      </c>
      <c r="HQ50" s="11">
        <v>0</v>
      </c>
      <c r="HR50" s="11">
        <v>0</v>
      </c>
      <c r="HS50" s="11">
        <v>0</v>
      </c>
      <c r="HT50" s="11">
        <v>0</v>
      </c>
      <c r="HU50" s="11">
        <v>0</v>
      </c>
      <c r="HV50" s="11">
        <v>0</v>
      </c>
      <c r="HW50" s="11">
        <f t="shared" si="7"/>
        <v>220</v>
      </c>
      <c r="HZ50" s="234" t="s">
        <v>52</v>
      </c>
      <c r="IA50" s="11">
        <v>878</v>
      </c>
      <c r="IB50" s="11">
        <v>310</v>
      </c>
      <c r="IC50" s="11">
        <v>1002</v>
      </c>
      <c r="ID50" s="11">
        <v>0</v>
      </c>
      <c r="IE50" s="11">
        <v>0</v>
      </c>
      <c r="IF50" s="11">
        <v>2</v>
      </c>
      <c r="IG50" s="11">
        <v>2</v>
      </c>
      <c r="IH50" s="11">
        <v>1</v>
      </c>
      <c r="II50" s="11">
        <v>8</v>
      </c>
      <c r="IJ50" s="11">
        <v>0</v>
      </c>
      <c r="IK50" s="11">
        <v>0</v>
      </c>
      <c r="IL50" s="11">
        <v>0</v>
      </c>
      <c r="IM50" s="11">
        <v>0</v>
      </c>
      <c r="IN50" s="11">
        <v>0</v>
      </c>
      <c r="IO50" s="11">
        <v>0</v>
      </c>
      <c r="IP50" s="11">
        <v>0</v>
      </c>
      <c r="IQ50" s="11">
        <v>0</v>
      </c>
      <c r="IR50" s="11">
        <v>0</v>
      </c>
      <c r="IS50" s="11">
        <v>0</v>
      </c>
      <c r="IT50" s="11">
        <v>0</v>
      </c>
      <c r="IU50" s="11">
        <v>0</v>
      </c>
      <c r="IV50" s="11">
        <v>0</v>
      </c>
      <c r="IW50" s="11">
        <v>0</v>
      </c>
      <c r="IX50" s="11">
        <v>0</v>
      </c>
      <c r="IY50" s="11">
        <f t="shared" si="8"/>
        <v>2203</v>
      </c>
    </row>
    <row r="51" spans="1:260" x14ac:dyDescent="0.25">
      <c r="A51" s="234" t="s">
        <v>52</v>
      </c>
      <c r="B51" s="11">
        <v>59</v>
      </c>
      <c r="C51" s="11">
        <v>27</v>
      </c>
      <c r="D51" s="11">
        <v>95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233">
        <f t="shared" si="0"/>
        <v>181</v>
      </c>
      <c r="AA51" s="234" t="s">
        <v>6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4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4</v>
      </c>
      <c r="BA51" s="234" t="s">
        <v>6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1</v>
      </c>
      <c r="BO51" s="11">
        <v>0</v>
      </c>
      <c r="BP51" s="11">
        <v>1</v>
      </c>
      <c r="BQ51" s="11">
        <v>0</v>
      </c>
      <c r="BR51" s="11">
        <v>0</v>
      </c>
      <c r="BS51" s="11">
        <v>1</v>
      </c>
      <c r="BT51" s="11">
        <v>0</v>
      </c>
      <c r="BU51" s="11">
        <v>0</v>
      </c>
      <c r="BV51" s="11">
        <v>0</v>
      </c>
      <c r="BW51" s="11">
        <f t="shared" si="1"/>
        <v>3</v>
      </c>
      <c r="CA51" s="234" t="s">
        <v>47</v>
      </c>
      <c r="CB51" s="11">
        <v>1</v>
      </c>
      <c r="CC51" s="11">
        <v>0</v>
      </c>
      <c r="CD51" s="11">
        <v>0</v>
      </c>
      <c r="CE51" s="11">
        <v>0</v>
      </c>
      <c r="CF51" s="11">
        <v>0</v>
      </c>
      <c r="CG51" s="11">
        <v>1</v>
      </c>
      <c r="CH51" s="11">
        <v>0</v>
      </c>
      <c r="CI51" s="11">
        <v>0</v>
      </c>
      <c r="CJ51" s="11">
        <v>0</v>
      </c>
      <c r="CK51" s="11">
        <v>0</v>
      </c>
      <c r="CL51" s="11">
        <v>81</v>
      </c>
      <c r="CM51" s="11">
        <v>3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f t="shared" si="2"/>
        <v>86</v>
      </c>
      <c r="CY51" s="234" t="s">
        <v>52</v>
      </c>
      <c r="CZ51" s="72">
        <v>80</v>
      </c>
      <c r="DA51" s="72">
        <v>43</v>
      </c>
      <c r="DB51" s="72">
        <v>113</v>
      </c>
      <c r="DC51" s="72">
        <v>0</v>
      </c>
      <c r="DD51" s="72">
        <v>0</v>
      </c>
      <c r="DE51" s="72">
        <v>0</v>
      </c>
      <c r="DF51" s="72">
        <v>0</v>
      </c>
      <c r="DG51" s="72">
        <v>0</v>
      </c>
      <c r="DH51" s="72">
        <v>0</v>
      </c>
      <c r="DI51" s="72">
        <v>0</v>
      </c>
      <c r="DJ51" s="72">
        <v>0</v>
      </c>
      <c r="DK51" s="72">
        <v>0</v>
      </c>
      <c r="DL51" s="72">
        <v>0</v>
      </c>
      <c r="DM51" s="72">
        <v>0</v>
      </c>
      <c r="DN51" s="72">
        <v>0</v>
      </c>
      <c r="DO51" s="72">
        <v>0</v>
      </c>
      <c r="DP51" s="72">
        <v>0</v>
      </c>
      <c r="DQ51" s="72">
        <v>0</v>
      </c>
      <c r="DR51" s="72">
        <v>0</v>
      </c>
      <c r="DS51" s="72">
        <v>0</v>
      </c>
      <c r="DT51" s="72">
        <v>0</v>
      </c>
      <c r="DU51" s="72">
        <f t="shared" si="3"/>
        <v>236</v>
      </c>
      <c r="DX51" s="234" t="s">
        <v>32</v>
      </c>
      <c r="DY51" s="11">
        <v>0</v>
      </c>
      <c r="DZ51" s="11">
        <v>0</v>
      </c>
      <c r="EA51" s="11">
        <v>0</v>
      </c>
      <c r="EB51" s="11">
        <v>0</v>
      </c>
      <c r="EC51" s="11">
        <v>0</v>
      </c>
      <c r="ED51" s="11">
        <v>0</v>
      </c>
      <c r="EE51" s="11">
        <v>0</v>
      </c>
      <c r="EF51" s="11">
        <v>0</v>
      </c>
      <c r="EG51" s="11">
        <v>0</v>
      </c>
      <c r="EH51" s="11">
        <v>0</v>
      </c>
      <c r="EI51" s="11">
        <v>0</v>
      </c>
      <c r="EJ51" s="11">
        <v>1</v>
      </c>
      <c r="EK51" s="11">
        <v>3</v>
      </c>
      <c r="EL51" s="11">
        <v>0</v>
      </c>
      <c r="EM51" s="11">
        <v>0</v>
      </c>
      <c r="EN51" s="11">
        <v>0</v>
      </c>
      <c r="EO51" s="11">
        <v>0</v>
      </c>
      <c r="EP51" s="11">
        <v>2</v>
      </c>
      <c r="EQ51" s="11">
        <v>0</v>
      </c>
      <c r="ER51" s="11">
        <v>2</v>
      </c>
      <c r="ES51" s="11">
        <f t="shared" si="4"/>
        <v>8</v>
      </c>
      <c r="EY51" s="234" t="s">
        <v>32</v>
      </c>
      <c r="EZ51" s="11">
        <v>0</v>
      </c>
      <c r="FA51" s="11">
        <v>0</v>
      </c>
      <c r="FB51" s="11">
        <v>0</v>
      </c>
      <c r="FC51" s="11">
        <v>0</v>
      </c>
      <c r="FD51" s="11">
        <v>0</v>
      </c>
      <c r="FE51" s="11">
        <v>0</v>
      </c>
      <c r="FF51" s="11">
        <v>0</v>
      </c>
      <c r="FG51" s="11">
        <v>0</v>
      </c>
      <c r="FH51" s="11">
        <v>0</v>
      </c>
      <c r="FI51" s="11">
        <v>2</v>
      </c>
      <c r="FJ51" s="11">
        <v>0</v>
      </c>
      <c r="FK51" s="11">
        <v>0</v>
      </c>
      <c r="FL51" s="11">
        <v>1</v>
      </c>
      <c r="FM51" s="11">
        <v>0</v>
      </c>
      <c r="FN51" s="11">
        <v>0</v>
      </c>
      <c r="FO51" s="11">
        <v>0</v>
      </c>
      <c r="FP51" s="11">
        <v>0</v>
      </c>
      <c r="FQ51" s="11">
        <v>0</v>
      </c>
      <c r="FR51" s="11">
        <v>0</v>
      </c>
      <c r="FS51" s="11">
        <v>1</v>
      </c>
      <c r="FT51" s="11">
        <v>0</v>
      </c>
      <c r="FU51" s="11">
        <v>0</v>
      </c>
      <c r="FV51" s="11">
        <v>1</v>
      </c>
      <c r="FW51" s="11">
        <f t="shared" si="5"/>
        <v>5</v>
      </c>
      <c r="GA51" s="234" t="s">
        <v>58</v>
      </c>
      <c r="GB51" s="11">
        <v>5</v>
      </c>
      <c r="GC51" s="11">
        <v>0</v>
      </c>
      <c r="GD51" s="11">
        <v>2</v>
      </c>
      <c r="GE51" s="11">
        <v>0</v>
      </c>
      <c r="GF51" s="11">
        <v>0</v>
      </c>
      <c r="GG51" s="11">
        <v>0</v>
      </c>
      <c r="GH51" s="11">
        <v>0</v>
      </c>
      <c r="GI51" s="11">
        <v>0</v>
      </c>
      <c r="GJ51" s="11">
        <v>1</v>
      </c>
      <c r="GK51" s="11">
        <v>0</v>
      </c>
      <c r="GL51" s="11">
        <v>0</v>
      </c>
      <c r="GM51" s="11">
        <v>0</v>
      </c>
      <c r="GN51" s="11">
        <v>0</v>
      </c>
      <c r="GO51" s="11">
        <v>0</v>
      </c>
      <c r="GP51" s="11">
        <v>0</v>
      </c>
      <c r="GQ51" s="11">
        <v>0</v>
      </c>
      <c r="GR51" s="11">
        <v>0</v>
      </c>
      <c r="GS51" s="11">
        <v>0</v>
      </c>
      <c r="GT51" s="11">
        <v>0</v>
      </c>
      <c r="GU51" s="11">
        <v>0</v>
      </c>
      <c r="GV51" s="11">
        <v>0</v>
      </c>
      <c r="GW51" s="11">
        <v>0</v>
      </c>
      <c r="GX51" s="11">
        <f t="shared" si="6"/>
        <v>8</v>
      </c>
      <c r="HA51" s="234" t="s">
        <v>54</v>
      </c>
      <c r="HB51" s="11">
        <v>7</v>
      </c>
      <c r="HC51" s="11">
        <v>13</v>
      </c>
      <c r="HD51" s="11">
        <v>30</v>
      </c>
      <c r="HE51" s="11">
        <v>0</v>
      </c>
      <c r="HF51" s="11">
        <v>0</v>
      </c>
      <c r="HG51" s="11">
        <v>25</v>
      </c>
      <c r="HH51" s="11">
        <v>0</v>
      </c>
      <c r="HI51" s="11">
        <v>0</v>
      </c>
      <c r="HJ51" s="11">
        <v>0</v>
      </c>
      <c r="HK51" s="11">
        <v>0</v>
      </c>
      <c r="HL51" s="11">
        <v>0</v>
      </c>
      <c r="HM51" s="11">
        <v>0</v>
      </c>
      <c r="HN51" s="11">
        <v>0</v>
      </c>
      <c r="HO51" s="11">
        <v>0</v>
      </c>
      <c r="HP51" s="11">
        <v>0</v>
      </c>
      <c r="HQ51" s="11">
        <v>0</v>
      </c>
      <c r="HR51" s="11">
        <v>0</v>
      </c>
      <c r="HS51" s="11">
        <v>0</v>
      </c>
      <c r="HT51" s="11">
        <v>0</v>
      </c>
      <c r="HU51" s="11">
        <v>0</v>
      </c>
      <c r="HV51" s="11">
        <v>0</v>
      </c>
      <c r="HW51" s="11">
        <f t="shared" si="7"/>
        <v>75</v>
      </c>
      <c r="HZ51" s="234" t="s">
        <v>54</v>
      </c>
      <c r="IA51" s="11">
        <v>42</v>
      </c>
      <c r="IB51" s="11">
        <v>96</v>
      </c>
      <c r="IC51" s="11">
        <v>370</v>
      </c>
      <c r="ID51" s="11">
        <v>0</v>
      </c>
      <c r="IE51" s="11">
        <v>0</v>
      </c>
      <c r="IF51" s="11">
        <v>140</v>
      </c>
      <c r="IG51" s="11">
        <v>1</v>
      </c>
      <c r="IH51" s="11">
        <v>0</v>
      </c>
      <c r="II51" s="11">
        <v>23</v>
      </c>
      <c r="IJ51" s="11">
        <v>0</v>
      </c>
      <c r="IK51" s="11">
        <v>0</v>
      </c>
      <c r="IL51" s="11">
        <v>0</v>
      </c>
      <c r="IM51" s="11">
        <v>0</v>
      </c>
      <c r="IN51" s="11">
        <v>0</v>
      </c>
      <c r="IO51" s="11">
        <v>0</v>
      </c>
      <c r="IP51" s="11">
        <v>0</v>
      </c>
      <c r="IQ51" s="11">
        <v>0</v>
      </c>
      <c r="IR51" s="11">
        <v>0</v>
      </c>
      <c r="IS51" s="11">
        <v>0</v>
      </c>
      <c r="IT51" s="11">
        <v>0</v>
      </c>
      <c r="IU51" s="11">
        <v>0</v>
      </c>
      <c r="IV51" s="11">
        <v>0</v>
      </c>
      <c r="IW51" s="11">
        <v>0</v>
      </c>
      <c r="IX51" s="11">
        <v>0</v>
      </c>
      <c r="IY51" s="11">
        <f t="shared" si="8"/>
        <v>672</v>
      </c>
    </row>
    <row r="52" spans="1:260" x14ac:dyDescent="0.25">
      <c r="A52" s="234" t="s">
        <v>54</v>
      </c>
      <c r="B52" s="11">
        <v>0</v>
      </c>
      <c r="C52" s="11">
        <v>16</v>
      </c>
      <c r="D52" s="11">
        <v>26</v>
      </c>
      <c r="E52" s="11">
        <v>0</v>
      </c>
      <c r="F52" s="11">
        <v>14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233">
        <f t="shared" si="0"/>
        <v>56</v>
      </c>
      <c r="AA52" s="234" t="s">
        <v>47</v>
      </c>
      <c r="AB52" s="11">
        <v>1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55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56</v>
      </c>
      <c r="BA52" s="234" t="s">
        <v>42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1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f t="shared" si="1"/>
        <v>1</v>
      </c>
      <c r="CA52" s="234" t="s">
        <v>62</v>
      </c>
      <c r="CB52" s="11">
        <v>0</v>
      </c>
      <c r="CC52" s="11">
        <v>0</v>
      </c>
      <c r="CD52" s="11">
        <v>0</v>
      </c>
      <c r="CE52" s="11">
        <v>0</v>
      </c>
      <c r="CF52" s="11">
        <v>0</v>
      </c>
      <c r="CG52" s="11">
        <v>0</v>
      </c>
      <c r="CH52" s="11">
        <v>0</v>
      </c>
      <c r="CI52" s="11">
        <v>1</v>
      </c>
      <c r="CJ52" s="11">
        <v>0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0</v>
      </c>
      <c r="CW52" s="11">
        <f t="shared" si="2"/>
        <v>1</v>
      </c>
      <c r="CY52" s="234" t="s">
        <v>54</v>
      </c>
      <c r="CZ52" s="72">
        <v>5</v>
      </c>
      <c r="DA52" s="72">
        <v>6</v>
      </c>
      <c r="DB52" s="72">
        <v>46</v>
      </c>
      <c r="DC52" s="72">
        <v>0</v>
      </c>
      <c r="DD52" s="72">
        <v>0</v>
      </c>
      <c r="DE52" s="72">
        <v>11</v>
      </c>
      <c r="DF52" s="72">
        <v>0</v>
      </c>
      <c r="DG52" s="72">
        <v>0</v>
      </c>
      <c r="DH52" s="72">
        <v>5</v>
      </c>
      <c r="DI52" s="72">
        <v>0</v>
      </c>
      <c r="DJ52" s="72">
        <v>0</v>
      </c>
      <c r="DK52" s="72">
        <v>0</v>
      </c>
      <c r="DL52" s="72">
        <v>0</v>
      </c>
      <c r="DM52" s="72">
        <v>0</v>
      </c>
      <c r="DN52" s="72">
        <v>0</v>
      </c>
      <c r="DO52" s="72">
        <v>0</v>
      </c>
      <c r="DP52" s="72">
        <v>0</v>
      </c>
      <c r="DQ52" s="72">
        <v>0</v>
      </c>
      <c r="DR52" s="72">
        <v>0</v>
      </c>
      <c r="DS52" s="72">
        <v>0</v>
      </c>
      <c r="DT52" s="72">
        <v>0</v>
      </c>
      <c r="DU52" s="72">
        <f t="shared" si="3"/>
        <v>73</v>
      </c>
      <c r="DX52" s="234" t="s">
        <v>55</v>
      </c>
      <c r="DY52" s="11">
        <v>0</v>
      </c>
      <c r="DZ52" s="11">
        <v>0</v>
      </c>
      <c r="EA52" s="11">
        <v>1</v>
      </c>
      <c r="EB52" s="11">
        <v>0</v>
      </c>
      <c r="EC52" s="11">
        <v>0</v>
      </c>
      <c r="ED52" s="11">
        <v>2</v>
      </c>
      <c r="EE52" s="11">
        <v>0</v>
      </c>
      <c r="EF52" s="11">
        <v>0</v>
      </c>
      <c r="EG52" s="11">
        <v>0</v>
      </c>
      <c r="EH52" s="11">
        <v>0</v>
      </c>
      <c r="EI52" s="11">
        <v>0</v>
      </c>
      <c r="EJ52" s="11">
        <v>0</v>
      </c>
      <c r="EK52" s="11">
        <v>0</v>
      </c>
      <c r="EL52" s="11">
        <v>0</v>
      </c>
      <c r="EM52" s="11">
        <v>0</v>
      </c>
      <c r="EN52" s="11">
        <v>0</v>
      </c>
      <c r="EO52" s="11">
        <v>0</v>
      </c>
      <c r="EP52" s="11">
        <v>0</v>
      </c>
      <c r="EQ52" s="11">
        <v>0</v>
      </c>
      <c r="ER52" s="11">
        <v>0</v>
      </c>
      <c r="ES52" s="11">
        <f t="shared" si="4"/>
        <v>3</v>
      </c>
      <c r="EY52" s="234" t="s">
        <v>65</v>
      </c>
      <c r="EZ52" s="11">
        <v>0</v>
      </c>
      <c r="FA52" s="11">
        <v>0</v>
      </c>
      <c r="FB52" s="11">
        <v>0</v>
      </c>
      <c r="FC52" s="11">
        <v>0</v>
      </c>
      <c r="FD52" s="11">
        <v>0</v>
      </c>
      <c r="FE52" s="11">
        <v>0</v>
      </c>
      <c r="FF52" s="11">
        <v>0</v>
      </c>
      <c r="FG52" s="11">
        <v>0</v>
      </c>
      <c r="FH52" s="11">
        <v>0</v>
      </c>
      <c r="FI52" s="11">
        <v>0</v>
      </c>
      <c r="FJ52" s="11">
        <v>0</v>
      </c>
      <c r="FK52" s="11">
        <v>0</v>
      </c>
      <c r="FL52" s="11">
        <v>0</v>
      </c>
      <c r="FM52" s="11">
        <v>0</v>
      </c>
      <c r="FN52" s="11">
        <v>0</v>
      </c>
      <c r="FO52" s="11">
        <v>4</v>
      </c>
      <c r="FP52" s="11">
        <v>0</v>
      </c>
      <c r="FQ52" s="11">
        <v>0</v>
      </c>
      <c r="FR52" s="11">
        <v>0</v>
      </c>
      <c r="FS52" s="11">
        <v>0</v>
      </c>
      <c r="FT52" s="11">
        <v>0</v>
      </c>
      <c r="FU52" s="11">
        <v>0</v>
      </c>
      <c r="FV52" s="11">
        <v>0</v>
      </c>
      <c r="FW52" s="11">
        <f t="shared" si="5"/>
        <v>4</v>
      </c>
      <c r="GA52" s="234" t="s">
        <v>3</v>
      </c>
      <c r="GB52" s="11">
        <v>0</v>
      </c>
      <c r="GC52" s="11">
        <v>0</v>
      </c>
      <c r="GD52" s="11">
        <v>0</v>
      </c>
      <c r="GE52" s="11">
        <v>0</v>
      </c>
      <c r="GF52" s="11">
        <v>0</v>
      </c>
      <c r="GG52" s="11">
        <v>0</v>
      </c>
      <c r="GH52" s="11">
        <v>0</v>
      </c>
      <c r="GI52" s="11">
        <v>0</v>
      </c>
      <c r="GJ52" s="11">
        <v>0</v>
      </c>
      <c r="GK52" s="11">
        <v>0</v>
      </c>
      <c r="GL52" s="11">
        <v>0</v>
      </c>
      <c r="GM52" s="11">
        <v>2</v>
      </c>
      <c r="GN52" s="11">
        <v>0</v>
      </c>
      <c r="GO52" s="11">
        <v>0</v>
      </c>
      <c r="GP52" s="11">
        <v>0</v>
      </c>
      <c r="GQ52" s="11">
        <v>1</v>
      </c>
      <c r="GR52" s="11">
        <v>0</v>
      </c>
      <c r="GS52" s="11">
        <v>0</v>
      </c>
      <c r="GT52" s="11">
        <v>0</v>
      </c>
      <c r="GU52" s="11">
        <v>0</v>
      </c>
      <c r="GV52" s="11">
        <v>0</v>
      </c>
      <c r="GW52" s="11">
        <v>0</v>
      </c>
      <c r="GX52" s="11">
        <f t="shared" si="6"/>
        <v>3</v>
      </c>
      <c r="HA52" s="234" t="s">
        <v>47</v>
      </c>
      <c r="HB52" s="11">
        <v>0</v>
      </c>
      <c r="HC52" s="11">
        <v>0</v>
      </c>
      <c r="HD52" s="11">
        <v>1</v>
      </c>
      <c r="HE52" s="11">
        <v>0</v>
      </c>
      <c r="HF52" s="11">
        <v>0</v>
      </c>
      <c r="HG52" s="11">
        <v>0</v>
      </c>
      <c r="HH52" s="11">
        <v>1</v>
      </c>
      <c r="HI52" s="11">
        <v>0</v>
      </c>
      <c r="HJ52" s="11">
        <v>0</v>
      </c>
      <c r="HK52" s="11">
        <v>0</v>
      </c>
      <c r="HL52" s="11">
        <v>0</v>
      </c>
      <c r="HM52" s="11">
        <v>48</v>
      </c>
      <c r="HN52" s="11">
        <v>2</v>
      </c>
      <c r="HO52" s="11">
        <v>0</v>
      </c>
      <c r="HP52" s="11">
        <v>0</v>
      </c>
      <c r="HQ52" s="11">
        <v>0</v>
      </c>
      <c r="HR52" s="11">
        <v>0</v>
      </c>
      <c r="HS52" s="11">
        <v>0</v>
      </c>
      <c r="HT52" s="11">
        <v>1</v>
      </c>
      <c r="HU52" s="11">
        <v>0</v>
      </c>
      <c r="HV52" s="11">
        <v>0</v>
      </c>
      <c r="HW52" s="11">
        <f t="shared" si="7"/>
        <v>53</v>
      </c>
      <c r="HZ52" s="234" t="s">
        <v>6</v>
      </c>
      <c r="IA52" s="11">
        <v>0</v>
      </c>
      <c r="IB52" s="11">
        <v>0</v>
      </c>
      <c r="IC52" s="11">
        <v>0</v>
      </c>
      <c r="ID52" s="11">
        <v>0</v>
      </c>
      <c r="IE52" s="11">
        <v>0</v>
      </c>
      <c r="IF52" s="11">
        <v>0</v>
      </c>
      <c r="IG52" s="11">
        <v>0</v>
      </c>
      <c r="IH52" s="11">
        <v>0</v>
      </c>
      <c r="II52" s="11">
        <v>0</v>
      </c>
      <c r="IJ52" s="11">
        <v>0</v>
      </c>
      <c r="IK52" s="11">
        <v>0</v>
      </c>
      <c r="IL52" s="11">
        <v>0</v>
      </c>
      <c r="IM52" s="11">
        <v>0</v>
      </c>
      <c r="IN52" s="11">
        <v>0</v>
      </c>
      <c r="IO52" s="11">
        <v>10</v>
      </c>
      <c r="IP52" s="11">
        <v>0</v>
      </c>
      <c r="IQ52" s="11">
        <v>0</v>
      </c>
      <c r="IR52" s="11">
        <v>1</v>
      </c>
      <c r="IS52" s="11">
        <v>0</v>
      </c>
      <c r="IT52" s="11">
        <v>0</v>
      </c>
      <c r="IU52" s="11">
        <v>2</v>
      </c>
      <c r="IV52" s="11">
        <v>0</v>
      </c>
      <c r="IW52" s="11">
        <v>0</v>
      </c>
      <c r="IX52" s="11">
        <v>0</v>
      </c>
      <c r="IY52" s="11">
        <f t="shared" si="8"/>
        <v>13</v>
      </c>
    </row>
    <row r="53" spans="1:260" x14ac:dyDescent="0.25">
      <c r="A53" s="234" t="s">
        <v>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1</v>
      </c>
      <c r="T53" s="11">
        <v>0</v>
      </c>
      <c r="U53" s="11">
        <v>0</v>
      </c>
      <c r="V53" s="11">
        <v>0</v>
      </c>
      <c r="W53" s="11">
        <v>0</v>
      </c>
      <c r="X53" s="233">
        <f t="shared" si="0"/>
        <v>1</v>
      </c>
      <c r="AA53" s="234" t="s">
        <v>16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3</v>
      </c>
      <c r="AH53" s="11">
        <v>0</v>
      </c>
      <c r="AI53" s="11">
        <v>0</v>
      </c>
      <c r="AJ53" s="11">
        <v>0</v>
      </c>
      <c r="AK53" s="11">
        <v>0</v>
      </c>
      <c r="AL53" s="11">
        <v>513</v>
      </c>
      <c r="AM53" s="11">
        <v>3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</v>
      </c>
      <c r="AW53" s="11">
        <v>0</v>
      </c>
      <c r="AX53" s="11">
        <v>0</v>
      </c>
      <c r="AY53" s="11">
        <v>520</v>
      </c>
      <c r="BA53" s="234" t="s">
        <v>47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106</v>
      </c>
      <c r="BM53" s="11">
        <v>3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f t="shared" si="1"/>
        <v>109</v>
      </c>
      <c r="CA53" s="234" t="s">
        <v>66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0</v>
      </c>
      <c r="CI53" s="11">
        <v>0</v>
      </c>
      <c r="CJ53" s="11">
        <v>0</v>
      </c>
      <c r="CK53" s="11">
        <v>0</v>
      </c>
      <c r="CL53" s="11">
        <v>2</v>
      </c>
      <c r="CM53" s="11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f t="shared" si="2"/>
        <v>2</v>
      </c>
      <c r="CY53" s="234" t="s">
        <v>42</v>
      </c>
      <c r="CZ53" s="72">
        <v>0</v>
      </c>
      <c r="DA53" s="72">
        <v>0</v>
      </c>
      <c r="DB53" s="72">
        <v>0</v>
      </c>
      <c r="DC53" s="72">
        <v>0</v>
      </c>
      <c r="DD53" s="72">
        <v>0</v>
      </c>
      <c r="DE53" s="72">
        <v>0</v>
      </c>
      <c r="DF53" s="72">
        <v>0</v>
      </c>
      <c r="DG53" s="72">
        <v>0</v>
      </c>
      <c r="DH53" s="72">
        <v>0</v>
      </c>
      <c r="DI53" s="72">
        <v>0</v>
      </c>
      <c r="DJ53" s="72">
        <v>0</v>
      </c>
      <c r="DK53" s="72">
        <v>0</v>
      </c>
      <c r="DL53" s="72">
        <v>0</v>
      </c>
      <c r="DM53" s="72">
        <v>0</v>
      </c>
      <c r="DN53" s="72">
        <v>0</v>
      </c>
      <c r="DO53" s="72">
        <v>1</v>
      </c>
      <c r="DP53" s="72">
        <v>0</v>
      </c>
      <c r="DQ53" s="72">
        <v>0</v>
      </c>
      <c r="DR53" s="72">
        <v>0</v>
      </c>
      <c r="DS53" s="72">
        <v>0</v>
      </c>
      <c r="DT53" s="72">
        <v>0</v>
      </c>
      <c r="DU53" s="72">
        <f t="shared" si="3"/>
        <v>1</v>
      </c>
      <c r="DX53" s="234" t="s">
        <v>3</v>
      </c>
      <c r="DY53" s="11">
        <v>0</v>
      </c>
      <c r="DZ53" s="11">
        <v>0</v>
      </c>
      <c r="EA53" s="11">
        <v>0</v>
      </c>
      <c r="EB53" s="11">
        <v>0</v>
      </c>
      <c r="EC53" s="11">
        <v>0</v>
      </c>
      <c r="ED53" s="11">
        <v>0</v>
      </c>
      <c r="EE53" s="11">
        <v>0</v>
      </c>
      <c r="EF53" s="11">
        <v>0</v>
      </c>
      <c r="EG53" s="11">
        <v>0</v>
      </c>
      <c r="EH53" s="11">
        <v>0</v>
      </c>
      <c r="EI53" s="11">
        <v>0</v>
      </c>
      <c r="EJ53" s="11">
        <v>2</v>
      </c>
      <c r="EK53" s="11">
        <v>0</v>
      </c>
      <c r="EL53" s="11">
        <v>0</v>
      </c>
      <c r="EM53" s="11">
        <v>0</v>
      </c>
      <c r="EN53" s="11">
        <v>0</v>
      </c>
      <c r="EO53" s="11">
        <v>0</v>
      </c>
      <c r="EP53" s="11">
        <v>0</v>
      </c>
      <c r="EQ53" s="11">
        <v>0</v>
      </c>
      <c r="ER53" s="11">
        <v>0</v>
      </c>
      <c r="ES53" s="11">
        <f t="shared" si="4"/>
        <v>2</v>
      </c>
      <c r="EY53" s="234" t="s">
        <v>6</v>
      </c>
      <c r="EZ53" s="11">
        <v>0</v>
      </c>
      <c r="FA53" s="11">
        <v>0</v>
      </c>
      <c r="FB53" s="11">
        <v>0</v>
      </c>
      <c r="FC53" s="11">
        <v>0</v>
      </c>
      <c r="FD53" s="11">
        <v>0</v>
      </c>
      <c r="FE53" s="11">
        <v>0</v>
      </c>
      <c r="FF53" s="11">
        <v>0</v>
      </c>
      <c r="FG53" s="11">
        <v>0</v>
      </c>
      <c r="FH53" s="11">
        <v>0</v>
      </c>
      <c r="FI53" s="11">
        <v>0</v>
      </c>
      <c r="FJ53" s="11">
        <v>0</v>
      </c>
      <c r="FK53" s="11">
        <v>0</v>
      </c>
      <c r="FL53" s="11">
        <v>0</v>
      </c>
      <c r="FM53" s="11">
        <v>0</v>
      </c>
      <c r="FN53" s="11">
        <v>3</v>
      </c>
      <c r="FO53" s="11">
        <v>0</v>
      </c>
      <c r="FP53" s="11">
        <v>0</v>
      </c>
      <c r="FQ53" s="11">
        <v>0</v>
      </c>
      <c r="FR53" s="11">
        <v>0</v>
      </c>
      <c r="FS53" s="11">
        <v>0</v>
      </c>
      <c r="FT53" s="11">
        <v>0</v>
      </c>
      <c r="FU53" s="11">
        <v>0</v>
      </c>
      <c r="FV53" s="11">
        <v>0</v>
      </c>
      <c r="FW53" s="11">
        <f t="shared" si="5"/>
        <v>3</v>
      </c>
      <c r="GA53" s="234" t="s">
        <v>65</v>
      </c>
      <c r="GB53" s="11">
        <v>0</v>
      </c>
      <c r="GC53" s="11">
        <v>0</v>
      </c>
      <c r="GD53" s="11">
        <v>0</v>
      </c>
      <c r="GE53" s="11">
        <v>0</v>
      </c>
      <c r="GF53" s="11">
        <v>0</v>
      </c>
      <c r="GG53" s="11">
        <v>0</v>
      </c>
      <c r="GH53" s="11">
        <v>0</v>
      </c>
      <c r="GI53" s="11">
        <v>0</v>
      </c>
      <c r="GJ53" s="11">
        <v>0</v>
      </c>
      <c r="GK53" s="11">
        <v>0</v>
      </c>
      <c r="GL53" s="11">
        <v>0</v>
      </c>
      <c r="GM53" s="11">
        <v>0</v>
      </c>
      <c r="GN53" s="11">
        <v>0</v>
      </c>
      <c r="GO53" s="11">
        <v>0</v>
      </c>
      <c r="GP53" s="11">
        <v>0</v>
      </c>
      <c r="GQ53" s="11">
        <v>2</v>
      </c>
      <c r="GR53" s="11">
        <v>0</v>
      </c>
      <c r="GS53" s="11">
        <v>0</v>
      </c>
      <c r="GT53" s="11">
        <v>0</v>
      </c>
      <c r="GU53" s="11">
        <v>0</v>
      </c>
      <c r="GV53" s="11">
        <v>0</v>
      </c>
      <c r="GW53" s="11">
        <v>0</v>
      </c>
      <c r="GX53" s="11">
        <f t="shared" si="6"/>
        <v>2</v>
      </c>
      <c r="HA53" s="234" t="s">
        <v>16</v>
      </c>
      <c r="HB53" s="11">
        <v>0</v>
      </c>
      <c r="HC53" s="11">
        <v>0</v>
      </c>
      <c r="HD53" s="11">
        <v>0</v>
      </c>
      <c r="HE53" s="11">
        <v>0</v>
      </c>
      <c r="HF53" s="11">
        <v>0</v>
      </c>
      <c r="HG53" s="11">
        <v>0</v>
      </c>
      <c r="HH53" s="11">
        <v>0</v>
      </c>
      <c r="HI53" s="11">
        <v>0</v>
      </c>
      <c r="HJ53" s="11">
        <v>0</v>
      </c>
      <c r="HK53" s="11">
        <v>0</v>
      </c>
      <c r="HL53" s="11">
        <v>0</v>
      </c>
      <c r="HM53" s="11">
        <v>66</v>
      </c>
      <c r="HN53" s="11">
        <v>22</v>
      </c>
      <c r="HO53" s="11">
        <v>0</v>
      </c>
      <c r="HP53" s="11">
        <v>0</v>
      </c>
      <c r="HQ53" s="11">
        <v>0</v>
      </c>
      <c r="HR53" s="11">
        <v>0</v>
      </c>
      <c r="HS53" s="11">
        <v>0</v>
      </c>
      <c r="HT53" s="11">
        <v>0</v>
      </c>
      <c r="HU53" s="11">
        <v>0</v>
      </c>
      <c r="HV53" s="11">
        <v>0</v>
      </c>
      <c r="HW53" s="11">
        <f t="shared" si="7"/>
        <v>88</v>
      </c>
      <c r="HZ53" s="234" t="s">
        <v>42</v>
      </c>
      <c r="IA53" s="11">
        <v>0</v>
      </c>
      <c r="IB53" s="11">
        <v>0</v>
      </c>
      <c r="IC53" s="11">
        <v>0</v>
      </c>
      <c r="ID53" s="11">
        <v>0</v>
      </c>
      <c r="IE53" s="11">
        <v>0</v>
      </c>
      <c r="IF53" s="11">
        <v>0</v>
      </c>
      <c r="IG53" s="11">
        <v>0</v>
      </c>
      <c r="IH53" s="11">
        <v>0</v>
      </c>
      <c r="II53" s="11">
        <v>0</v>
      </c>
      <c r="IJ53" s="11">
        <v>0</v>
      </c>
      <c r="IK53" s="11">
        <v>0</v>
      </c>
      <c r="IL53" s="11">
        <v>0</v>
      </c>
      <c r="IM53" s="11">
        <v>0</v>
      </c>
      <c r="IN53" s="11">
        <v>0</v>
      </c>
      <c r="IO53" s="11">
        <v>0</v>
      </c>
      <c r="IP53" s="11">
        <v>0</v>
      </c>
      <c r="IQ53" s="11">
        <v>0</v>
      </c>
      <c r="IR53" s="11">
        <v>0</v>
      </c>
      <c r="IS53" s="11">
        <v>3</v>
      </c>
      <c r="IT53" s="11">
        <v>0</v>
      </c>
      <c r="IU53" s="11">
        <v>0</v>
      </c>
      <c r="IV53" s="11">
        <v>0</v>
      </c>
      <c r="IW53" s="11">
        <v>0</v>
      </c>
      <c r="IX53" s="11">
        <v>0</v>
      </c>
      <c r="IY53" s="11">
        <f t="shared" si="8"/>
        <v>3</v>
      </c>
    </row>
    <row r="54" spans="1:260" x14ac:dyDescent="0.25">
      <c r="A54" s="234" t="s">
        <v>42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1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233">
        <f t="shared" si="0"/>
        <v>1</v>
      </c>
      <c r="AA54" s="234" t="s">
        <v>39</v>
      </c>
      <c r="AB54" s="11">
        <v>201</v>
      </c>
      <c r="AC54" s="11">
        <v>0</v>
      </c>
      <c r="AD54" s="11">
        <v>332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1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330</v>
      </c>
      <c r="AV54" s="11">
        <v>0</v>
      </c>
      <c r="AW54" s="11">
        <v>0</v>
      </c>
      <c r="AX54" s="11">
        <v>91</v>
      </c>
      <c r="AY54" s="11">
        <v>955</v>
      </c>
      <c r="BA54" s="234" t="s">
        <v>16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535</v>
      </c>
      <c r="BM54" s="11">
        <v>3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f t="shared" si="1"/>
        <v>538</v>
      </c>
      <c r="CA54" s="234" t="s">
        <v>16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3</v>
      </c>
      <c r="CH54" s="11">
        <v>0</v>
      </c>
      <c r="CI54" s="11">
        <v>0</v>
      </c>
      <c r="CJ54" s="11">
        <v>0</v>
      </c>
      <c r="CK54" s="11">
        <v>0</v>
      </c>
      <c r="CL54" s="11">
        <v>594</v>
      </c>
      <c r="CM54" s="11">
        <v>3</v>
      </c>
      <c r="CN54" s="11">
        <v>0</v>
      </c>
      <c r="CO54" s="11">
        <v>0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f t="shared" si="2"/>
        <v>600</v>
      </c>
      <c r="CY54" s="234" t="s">
        <v>47</v>
      </c>
      <c r="CZ54" s="72">
        <v>0</v>
      </c>
      <c r="DA54" s="72">
        <v>0</v>
      </c>
      <c r="DB54" s="72">
        <v>0</v>
      </c>
      <c r="DC54" s="72">
        <v>0</v>
      </c>
      <c r="DD54" s="72">
        <v>0</v>
      </c>
      <c r="DE54" s="72">
        <v>0</v>
      </c>
      <c r="DF54" s="72">
        <v>0</v>
      </c>
      <c r="DG54" s="72">
        <v>0</v>
      </c>
      <c r="DH54" s="72">
        <v>0</v>
      </c>
      <c r="DI54" s="72">
        <v>0</v>
      </c>
      <c r="DJ54" s="72">
        <v>0</v>
      </c>
      <c r="DK54" s="72">
        <v>71</v>
      </c>
      <c r="DL54" s="72">
        <v>1</v>
      </c>
      <c r="DM54" s="72">
        <v>0</v>
      </c>
      <c r="DN54" s="72">
        <v>0</v>
      </c>
      <c r="DO54" s="72">
        <v>0</v>
      </c>
      <c r="DP54" s="72">
        <v>0</v>
      </c>
      <c r="DQ54" s="72">
        <v>0</v>
      </c>
      <c r="DR54" s="72">
        <v>0</v>
      </c>
      <c r="DS54" s="72">
        <v>0</v>
      </c>
      <c r="DT54" s="72">
        <v>1</v>
      </c>
      <c r="DU54" s="72">
        <f t="shared" si="3"/>
        <v>73</v>
      </c>
      <c r="DX54" s="234" t="s">
        <v>10</v>
      </c>
      <c r="DY54" s="11">
        <v>0</v>
      </c>
      <c r="DZ54" s="11">
        <v>0</v>
      </c>
      <c r="EA54" s="11">
        <v>0</v>
      </c>
      <c r="EB54" s="11">
        <v>0</v>
      </c>
      <c r="EC54" s="11">
        <v>0</v>
      </c>
      <c r="ED54" s="11">
        <v>0</v>
      </c>
      <c r="EE54" s="11">
        <v>0</v>
      </c>
      <c r="EF54" s="11">
        <v>0</v>
      </c>
      <c r="EG54" s="11">
        <v>0</v>
      </c>
      <c r="EH54" s="11">
        <v>0</v>
      </c>
      <c r="EI54" s="11">
        <v>0</v>
      </c>
      <c r="EJ54" s="11">
        <v>0</v>
      </c>
      <c r="EK54" s="11">
        <v>1</v>
      </c>
      <c r="EL54" s="11">
        <v>0</v>
      </c>
      <c r="EM54" s="11">
        <v>0</v>
      </c>
      <c r="EN54" s="11">
        <v>0</v>
      </c>
      <c r="EO54" s="11">
        <v>0</v>
      </c>
      <c r="EP54" s="11">
        <v>0</v>
      </c>
      <c r="EQ54" s="11">
        <v>0</v>
      </c>
      <c r="ER54" s="11">
        <v>0</v>
      </c>
      <c r="ES54" s="11">
        <f t="shared" si="4"/>
        <v>1</v>
      </c>
      <c r="EY54" s="234" t="s">
        <v>55</v>
      </c>
      <c r="EZ54" s="11">
        <v>0</v>
      </c>
      <c r="FA54" s="11">
        <v>0</v>
      </c>
      <c r="FB54" s="11">
        <v>2</v>
      </c>
      <c r="FC54" s="11">
        <v>0</v>
      </c>
      <c r="FD54" s="11">
        <v>0</v>
      </c>
      <c r="FE54" s="11">
        <v>0</v>
      </c>
      <c r="FF54" s="11">
        <v>0</v>
      </c>
      <c r="FG54" s="11">
        <v>0</v>
      </c>
      <c r="FH54" s="11">
        <v>0</v>
      </c>
      <c r="FI54" s="11">
        <v>0</v>
      </c>
      <c r="FJ54" s="11">
        <v>0</v>
      </c>
      <c r="FK54" s="11">
        <v>0</v>
      </c>
      <c r="FL54" s="11">
        <v>0</v>
      </c>
      <c r="FM54" s="11">
        <v>0</v>
      </c>
      <c r="FN54" s="11">
        <v>0</v>
      </c>
      <c r="FO54" s="11">
        <v>0</v>
      </c>
      <c r="FP54" s="11">
        <v>0</v>
      </c>
      <c r="FQ54" s="11">
        <v>0</v>
      </c>
      <c r="FR54" s="11">
        <v>0</v>
      </c>
      <c r="FS54" s="11">
        <v>0</v>
      </c>
      <c r="FT54" s="11">
        <v>0</v>
      </c>
      <c r="FU54" s="11">
        <v>0</v>
      </c>
      <c r="FV54" s="11">
        <v>0</v>
      </c>
      <c r="FW54" s="11">
        <f t="shared" si="5"/>
        <v>2</v>
      </c>
      <c r="GA54" s="234" t="s">
        <v>10</v>
      </c>
      <c r="GB54" s="11">
        <v>0</v>
      </c>
      <c r="GC54" s="11">
        <v>0</v>
      </c>
      <c r="GD54" s="11">
        <v>0</v>
      </c>
      <c r="GE54" s="11">
        <v>0</v>
      </c>
      <c r="GF54" s="11">
        <v>0</v>
      </c>
      <c r="GG54" s="11">
        <v>0</v>
      </c>
      <c r="GH54" s="11">
        <v>0</v>
      </c>
      <c r="GI54" s="11">
        <v>0</v>
      </c>
      <c r="GJ54" s="11">
        <v>0</v>
      </c>
      <c r="GK54" s="11">
        <v>0</v>
      </c>
      <c r="GL54" s="11">
        <v>0</v>
      </c>
      <c r="GM54" s="11">
        <v>0</v>
      </c>
      <c r="GN54" s="11">
        <v>2</v>
      </c>
      <c r="GO54" s="11">
        <v>0</v>
      </c>
      <c r="GP54" s="11">
        <v>0</v>
      </c>
      <c r="GQ54" s="11">
        <v>0</v>
      </c>
      <c r="GR54" s="11">
        <v>0</v>
      </c>
      <c r="GS54" s="11">
        <v>0</v>
      </c>
      <c r="GT54" s="11">
        <v>0</v>
      </c>
      <c r="GU54" s="11">
        <v>0</v>
      </c>
      <c r="GV54" s="11">
        <v>0</v>
      </c>
      <c r="GW54" s="11">
        <v>0</v>
      </c>
      <c r="GX54" s="11">
        <f t="shared" si="6"/>
        <v>2</v>
      </c>
      <c r="HA54" s="234" t="s">
        <v>39</v>
      </c>
      <c r="HB54" s="11">
        <v>250</v>
      </c>
      <c r="HC54" s="11">
        <v>0</v>
      </c>
      <c r="HD54" s="11">
        <v>363</v>
      </c>
      <c r="HE54" s="11">
        <v>0</v>
      </c>
      <c r="HF54" s="11">
        <v>0</v>
      </c>
      <c r="HG54" s="11">
        <v>0</v>
      </c>
      <c r="HH54" s="11">
        <v>1</v>
      </c>
      <c r="HI54" s="11">
        <v>0</v>
      </c>
      <c r="HJ54" s="11">
        <v>0</v>
      </c>
      <c r="HK54" s="11">
        <v>0</v>
      </c>
      <c r="HL54" s="11">
        <v>0</v>
      </c>
      <c r="HM54" s="11">
        <v>0</v>
      </c>
      <c r="HN54" s="11">
        <v>0</v>
      </c>
      <c r="HO54" s="11">
        <v>0</v>
      </c>
      <c r="HP54" s="11">
        <v>0</v>
      </c>
      <c r="HQ54" s="11">
        <v>0</v>
      </c>
      <c r="HR54" s="11">
        <v>0</v>
      </c>
      <c r="HS54" s="11">
        <v>204</v>
      </c>
      <c r="HT54" s="11">
        <v>0</v>
      </c>
      <c r="HU54" s="11">
        <v>0</v>
      </c>
      <c r="HV54" s="11">
        <v>80</v>
      </c>
      <c r="HW54" s="11">
        <f t="shared" si="7"/>
        <v>898</v>
      </c>
      <c r="HZ54" s="234" t="s">
        <v>47</v>
      </c>
      <c r="IA54" s="11">
        <v>3</v>
      </c>
      <c r="IB54" s="11">
        <v>0</v>
      </c>
      <c r="IC54" s="11">
        <v>3</v>
      </c>
      <c r="ID54" s="11">
        <v>0</v>
      </c>
      <c r="IE54" s="11">
        <v>0</v>
      </c>
      <c r="IF54" s="11">
        <v>0</v>
      </c>
      <c r="IG54" s="11">
        <v>3</v>
      </c>
      <c r="IH54" s="11">
        <v>0</v>
      </c>
      <c r="II54" s="11">
        <v>0</v>
      </c>
      <c r="IJ54" s="11">
        <v>0</v>
      </c>
      <c r="IK54" s="11">
        <v>0</v>
      </c>
      <c r="IL54" s="11">
        <v>667</v>
      </c>
      <c r="IM54" s="11">
        <v>14</v>
      </c>
      <c r="IN54" s="11">
        <v>0</v>
      </c>
      <c r="IO54" s="11">
        <v>0</v>
      </c>
      <c r="IP54" s="11">
        <v>0</v>
      </c>
      <c r="IQ54" s="11">
        <v>0</v>
      </c>
      <c r="IR54" s="11">
        <v>0</v>
      </c>
      <c r="IS54" s="11">
        <v>0</v>
      </c>
      <c r="IT54" s="11">
        <v>0</v>
      </c>
      <c r="IU54" s="11">
        <v>0</v>
      </c>
      <c r="IV54" s="11">
        <v>2</v>
      </c>
      <c r="IW54" s="11">
        <v>4</v>
      </c>
      <c r="IX54" s="11">
        <v>1</v>
      </c>
      <c r="IY54" s="11">
        <f t="shared" si="8"/>
        <v>697</v>
      </c>
    </row>
    <row r="55" spans="1:260" x14ac:dyDescent="0.25">
      <c r="A55" s="234" t="s">
        <v>47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75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233">
        <f t="shared" si="0"/>
        <v>75</v>
      </c>
      <c r="AA55" s="234" t="s">
        <v>22</v>
      </c>
      <c r="AB55" s="11">
        <v>0</v>
      </c>
      <c r="AC55" s="11">
        <v>127</v>
      </c>
      <c r="AD55" s="11">
        <v>19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146</v>
      </c>
      <c r="BA55" s="234" t="s">
        <v>39</v>
      </c>
      <c r="BB55" s="11">
        <v>246</v>
      </c>
      <c r="BC55" s="11">
        <v>0</v>
      </c>
      <c r="BD55" s="11">
        <v>340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1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348</v>
      </c>
      <c r="BU55" s="11">
        <v>0</v>
      </c>
      <c r="BV55" s="11">
        <v>148</v>
      </c>
      <c r="BW55" s="11">
        <f t="shared" si="1"/>
        <v>1083</v>
      </c>
      <c r="CA55" s="234" t="s">
        <v>39</v>
      </c>
      <c r="CB55" s="11">
        <v>313</v>
      </c>
      <c r="CC55" s="11">
        <v>0</v>
      </c>
      <c r="CD55" s="11">
        <v>380</v>
      </c>
      <c r="CE55" s="11">
        <v>0</v>
      </c>
      <c r="CF55" s="11">
        <v>0</v>
      </c>
      <c r="CG55" s="11">
        <v>0</v>
      </c>
      <c r="CH55" s="11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2</v>
      </c>
      <c r="CN55" s="11">
        <v>0</v>
      </c>
      <c r="CO55" s="11">
        <v>0</v>
      </c>
      <c r="CP55" s="11">
        <v>0</v>
      </c>
      <c r="CQ55" s="11">
        <v>0</v>
      </c>
      <c r="CR55" s="11">
        <v>0</v>
      </c>
      <c r="CS55" s="11">
        <v>0</v>
      </c>
      <c r="CT55" s="11">
        <v>331</v>
      </c>
      <c r="CU55" s="11">
        <v>1</v>
      </c>
      <c r="CV55" s="11">
        <v>178</v>
      </c>
      <c r="CW55" s="11">
        <f t="shared" si="2"/>
        <v>1205</v>
      </c>
      <c r="CY55" s="234" t="s">
        <v>16</v>
      </c>
      <c r="CZ55" s="72">
        <v>0</v>
      </c>
      <c r="DA55" s="72">
        <v>0</v>
      </c>
      <c r="DB55" s="72">
        <v>0</v>
      </c>
      <c r="DC55" s="72">
        <v>0</v>
      </c>
      <c r="DD55" s="72">
        <v>0</v>
      </c>
      <c r="DE55" s="72">
        <v>0</v>
      </c>
      <c r="DF55" s="72">
        <v>6</v>
      </c>
      <c r="DG55" s="72">
        <v>0</v>
      </c>
      <c r="DH55" s="72">
        <v>0</v>
      </c>
      <c r="DI55" s="72">
        <v>0</v>
      </c>
      <c r="DJ55" s="72">
        <v>0</v>
      </c>
      <c r="DK55" s="72">
        <v>520</v>
      </c>
      <c r="DL55" s="72">
        <v>6</v>
      </c>
      <c r="DM55" s="72">
        <v>0</v>
      </c>
      <c r="DN55" s="72">
        <v>0</v>
      </c>
      <c r="DO55" s="72">
        <v>0</v>
      </c>
      <c r="DP55" s="72">
        <v>0</v>
      </c>
      <c r="DQ55" s="72">
        <v>0</v>
      </c>
      <c r="DR55" s="72">
        <v>0</v>
      </c>
      <c r="DS55" s="72">
        <v>0</v>
      </c>
      <c r="DT55" s="72">
        <v>0</v>
      </c>
      <c r="DU55" s="72">
        <f t="shared" si="3"/>
        <v>532</v>
      </c>
      <c r="DX55" s="234" t="s">
        <v>29</v>
      </c>
      <c r="DY55" s="11">
        <v>0</v>
      </c>
      <c r="DZ55" s="11">
        <v>0</v>
      </c>
      <c r="EA55" s="11">
        <v>1</v>
      </c>
      <c r="EB55" s="11">
        <v>0</v>
      </c>
      <c r="EC55" s="11">
        <v>0</v>
      </c>
      <c r="ED55" s="11">
        <v>0</v>
      </c>
      <c r="EE55" s="11">
        <v>0</v>
      </c>
      <c r="EF55" s="11">
        <v>0</v>
      </c>
      <c r="EG55" s="11">
        <v>0</v>
      </c>
      <c r="EH55" s="11">
        <v>0</v>
      </c>
      <c r="EI55" s="11">
        <v>0</v>
      </c>
      <c r="EJ55" s="11">
        <v>0</v>
      </c>
      <c r="EK55" s="11">
        <v>0</v>
      </c>
      <c r="EL55" s="11">
        <v>0</v>
      </c>
      <c r="EM55" s="11">
        <v>0</v>
      </c>
      <c r="EN55" s="11">
        <v>0</v>
      </c>
      <c r="EO55" s="11">
        <v>0</v>
      </c>
      <c r="EP55" s="11">
        <v>0</v>
      </c>
      <c r="EQ55" s="11">
        <v>0</v>
      </c>
      <c r="ER55" s="11">
        <v>0</v>
      </c>
      <c r="ES55" s="11">
        <f t="shared" si="4"/>
        <v>1</v>
      </c>
      <c r="EY55" s="234" t="s">
        <v>3</v>
      </c>
      <c r="EZ55" s="11">
        <v>0</v>
      </c>
      <c r="FA55" s="11">
        <v>0</v>
      </c>
      <c r="FB55" s="11">
        <v>1</v>
      </c>
      <c r="FC55" s="11">
        <v>0</v>
      </c>
      <c r="FD55" s="11">
        <v>0</v>
      </c>
      <c r="FE55" s="11">
        <v>0</v>
      </c>
      <c r="FF55" s="11">
        <v>0</v>
      </c>
      <c r="FG55" s="11">
        <v>0</v>
      </c>
      <c r="FH55" s="11">
        <v>0</v>
      </c>
      <c r="FI55" s="11">
        <v>0</v>
      </c>
      <c r="FJ55" s="11">
        <v>0</v>
      </c>
      <c r="FK55" s="11">
        <v>0</v>
      </c>
      <c r="FL55" s="11">
        <v>0</v>
      </c>
      <c r="FM55" s="11">
        <v>0</v>
      </c>
      <c r="FN55" s="11">
        <v>0</v>
      </c>
      <c r="FO55" s="11">
        <v>1</v>
      </c>
      <c r="FP55" s="11">
        <v>0</v>
      </c>
      <c r="FQ55" s="11">
        <v>0</v>
      </c>
      <c r="FR55" s="11">
        <v>0</v>
      </c>
      <c r="FS55" s="11">
        <v>0</v>
      </c>
      <c r="FT55" s="11">
        <v>0</v>
      </c>
      <c r="FU55" s="11">
        <v>0</v>
      </c>
      <c r="FV55" s="11">
        <v>0</v>
      </c>
      <c r="FW55" s="11">
        <f t="shared" si="5"/>
        <v>2</v>
      </c>
      <c r="GA55" s="234" t="s">
        <v>55</v>
      </c>
      <c r="GB55" s="11">
        <v>0</v>
      </c>
      <c r="GC55" s="11">
        <v>1</v>
      </c>
      <c r="GD55" s="11">
        <v>0</v>
      </c>
      <c r="GE55" s="11">
        <v>0</v>
      </c>
      <c r="GF55" s="11">
        <v>0</v>
      </c>
      <c r="GG55" s="11">
        <v>0</v>
      </c>
      <c r="GH55" s="11">
        <v>0</v>
      </c>
      <c r="GI55" s="11">
        <v>0</v>
      </c>
      <c r="GJ55" s="11">
        <v>0</v>
      </c>
      <c r="GK55" s="11">
        <v>0</v>
      </c>
      <c r="GL55" s="11">
        <v>0</v>
      </c>
      <c r="GM55" s="11">
        <v>0</v>
      </c>
      <c r="GN55" s="11">
        <v>0</v>
      </c>
      <c r="GO55" s="11">
        <v>0</v>
      </c>
      <c r="GP55" s="11">
        <v>0</v>
      </c>
      <c r="GQ55" s="11">
        <v>0</v>
      </c>
      <c r="GR55" s="11">
        <v>0</v>
      </c>
      <c r="GS55" s="11">
        <v>0</v>
      </c>
      <c r="GT55" s="11">
        <v>0</v>
      </c>
      <c r="GU55" s="11">
        <v>0</v>
      </c>
      <c r="GV55" s="11">
        <v>0</v>
      </c>
      <c r="GW55" s="11">
        <v>0</v>
      </c>
      <c r="GX55" s="11">
        <f t="shared" si="6"/>
        <v>1</v>
      </c>
      <c r="HA55" s="234" t="s">
        <v>22</v>
      </c>
      <c r="HB55" s="11">
        <v>0</v>
      </c>
      <c r="HC55" s="11">
        <v>146</v>
      </c>
      <c r="HD55" s="11">
        <v>15</v>
      </c>
      <c r="HE55" s="11">
        <v>0</v>
      </c>
      <c r="HF55" s="11">
        <v>0</v>
      </c>
      <c r="HG55" s="11">
        <v>1</v>
      </c>
      <c r="HH55" s="11">
        <v>0</v>
      </c>
      <c r="HI55" s="11">
        <v>0</v>
      </c>
      <c r="HJ55" s="11">
        <v>0</v>
      </c>
      <c r="HK55" s="11">
        <v>0</v>
      </c>
      <c r="HL55" s="11">
        <v>0</v>
      </c>
      <c r="HM55" s="11">
        <v>0</v>
      </c>
      <c r="HN55" s="11">
        <v>0</v>
      </c>
      <c r="HO55" s="11">
        <v>0</v>
      </c>
      <c r="HP55" s="11">
        <v>0</v>
      </c>
      <c r="HQ55" s="11">
        <v>0</v>
      </c>
      <c r="HR55" s="11">
        <v>0</v>
      </c>
      <c r="HS55" s="11">
        <v>0</v>
      </c>
      <c r="HT55" s="11">
        <v>0</v>
      </c>
      <c r="HU55" s="11">
        <v>0</v>
      </c>
      <c r="HV55" s="11">
        <v>0</v>
      </c>
      <c r="HW55" s="11">
        <f t="shared" si="7"/>
        <v>162</v>
      </c>
      <c r="HZ55" s="234" t="s">
        <v>16</v>
      </c>
      <c r="IA55" s="11">
        <v>0</v>
      </c>
      <c r="IB55" s="11">
        <v>0</v>
      </c>
      <c r="IC55" s="11">
        <v>0</v>
      </c>
      <c r="ID55" s="11">
        <v>0</v>
      </c>
      <c r="IE55" s="11">
        <v>0</v>
      </c>
      <c r="IF55" s="11">
        <v>0</v>
      </c>
      <c r="IG55" s="11">
        <v>24</v>
      </c>
      <c r="IH55" s="11">
        <v>0</v>
      </c>
      <c r="II55" s="11">
        <v>0</v>
      </c>
      <c r="IJ55" s="11">
        <v>2</v>
      </c>
      <c r="IK55" s="11">
        <v>0</v>
      </c>
      <c r="IL55" s="11">
        <v>3999</v>
      </c>
      <c r="IM55" s="11">
        <v>101</v>
      </c>
      <c r="IN55" s="11">
        <v>1</v>
      </c>
      <c r="IO55" s="11">
        <v>0</v>
      </c>
      <c r="IP55" s="11">
        <v>0</v>
      </c>
      <c r="IQ55" s="11">
        <v>0</v>
      </c>
      <c r="IR55" s="11">
        <v>0</v>
      </c>
      <c r="IS55" s="11">
        <v>2</v>
      </c>
      <c r="IT55" s="11">
        <v>0</v>
      </c>
      <c r="IU55" s="11">
        <v>0</v>
      </c>
      <c r="IV55" s="11">
        <v>0</v>
      </c>
      <c r="IW55" s="11">
        <v>4</v>
      </c>
      <c r="IX55" s="11">
        <v>0</v>
      </c>
      <c r="IY55" s="11">
        <f t="shared" si="8"/>
        <v>4133</v>
      </c>
    </row>
    <row r="56" spans="1:260" x14ac:dyDescent="0.25">
      <c r="A56" s="234" t="s">
        <v>16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2</v>
      </c>
      <c r="H56" s="11">
        <v>0</v>
      </c>
      <c r="I56" s="11">
        <v>0</v>
      </c>
      <c r="J56" s="11">
        <v>0</v>
      </c>
      <c r="K56" s="11">
        <v>0</v>
      </c>
      <c r="L56" s="11">
        <v>411</v>
      </c>
      <c r="M56" s="11">
        <v>1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233">
        <f t="shared" si="0"/>
        <v>414</v>
      </c>
      <c r="AA56" s="18" t="s">
        <v>69</v>
      </c>
      <c r="AB56" s="19">
        <v>3728</v>
      </c>
      <c r="AC56" s="19">
        <v>1091</v>
      </c>
      <c r="AD56" s="19">
        <v>10415</v>
      </c>
      <c r="AE56" s="19">
        <v>19</v>
      </c>
      <c r="AF56" s="19">
        <v>105</v>
      </c>
      <c r="AG56" s="19">
        <v>44</v>
      </c>
      <c r="AH56" s="19">
        <v>7</v>
      </c>
      <c r="AI56" s="19">
        <v>400</v>
      </c>
      <c r="AJ56" s="19">
        <v>6</v>
      </c>
      <c r="AK56" s="19">
        <v>45</v>
      </c>
      <c r="AL56" s="19">
        <v>3443</v>
      </c>
      <c r="AM56" s="19">
        <v>2157</v>
      </c>
      <c r="AN56" s="19">
        <v>13</v>
      </c>
      <c r="AO56" s="19">
        <v>4</v>
      </c>
      <c r="AP56" s="19">
        <v>1005</v>
      </c>
      <c r="AQ56" s="19">
        <v>4</v>
      </c>
      <c r="AR56" s="19">
        <v>1</v>
      </c>
      <c r="AS56" s="19">
        <v>1118</v>
      </c>
      <c r="AT56" s="19">
        <v>476</v>
      </c>
      <c r="AU56" s="19">
        <v>552</v>
      </c>
      <c r="AV56" s="19">
        <v>10</v>
      </c>
      <c r="AW56" s="19">
        <v>2</v>
      </c>
      <c r="AX56" s="19">
        <v>140</v>
      </c>
      <c r="AY56" s="19">
        <v>24785</v>
      </c>
      <c r="BA56" s="234" t="s">
        <v>22</v>
      </c>
      <c r="BB56" s="11">
        <v>0</v>
      </c>
      <c r="BC56" s="11">
        <v>168</v>
      </c>
      <c r="BD56" s="11">
        <v>10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f t="shared" si="1"/>
        <v>178</v>
      </c>
      <c r="CA56" s="234" t="s">
        <v>22</v>
      </c>
      <c r="CB56" s="11">
        <v>0</v>
      </c>
      <c r="CC56" s="11">
        <v>168</v>
      </c>
      <c r="CD56" s="11">
        <v>14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f t="shared" si="2"/>
        <v>182</v>
      </c>
      <c r="CY56" s="234" t="s">
        <v>39</v>
      </c>
      <c r="CZ56" s="72">
        <v>282</v>
      </c>
      <c r="DA56" s="72">
        <v>0</v>
      </c>
      <c r="DB56" s="72">
        <v>321</v>
      </c>
      <c r="DC56" s="72">
        <v>0</v>
      </c>
      <c r="DD56" s="72">
        <v>0</v>
      </c>
      <c r="DE56" s="72">
        <v>0</v>
      </c>
      <c r="DF56" s="72">
        <v>0</v>
      </c>
      <c r="DG56" s="72">
        <v>0</v>
      </c>
      <c r="DH56" s="72">
        <v>0</v>
      </c>
      <c r="DI56" s="72">
        <v>0</v>
      </c>
      <c r="DJ56" s="72">
        <v>0</v>
      </c>
      <c r="DK56" s="72">
        <v>0</v>
      </c>
      <c r="DL56" s="72">
        <v>1</v>
      </c>
      <c r="DM56" s="72">
        <v>0</v>
      </c>
      <c r="DN56" s="72">
        <v>0</v>
      </c>
      <c r="DO56" s="72">
        <v>0</v>
      </c>
      <c r="DP56" s="72">
        <v>0</v>
      </c>
      <c r="DQ56" s="72">
        <v>0</v>
      </c>
      <c r="DR56" s="72">
        <v>322</v>
      </c>
      <c r="DS56" s="72">
        <v>0</v>
      </c>
      <c r="DT56" s="72">
        <v>116</v>
      </c>
      <c r="DU56" s="72">
        <f t="shared" si="3"/>
        <v>1042</v>
      </c>
      <c r="DX56" s="234" t="s">
        <v>138</v>
      </c>
      <c r="DY56" s="11">
        <v>0</v>
      </c>
      <c r="DZ56" s="11">
        <v>0</v>
      </c>
      <c r="EA56" s="11">
        <v>0</v>
      </c>
      <c r="EB56" s="11">
        <v>0</v>
      </c>
      <c r="EC56" s="11">
        <v>0</v>
      </c>
      <c r="ED56" s="11">
        <v>0</v>
      </c>
      <c r="EE56" s="11">
        <v>0</v>
      </c>
      <c r="EF56" s="11">
        <v>0</v>
      </c>
      <c r="EG56" s="11">
        <v>0</v>
      </c>
      <c r="EH56" s="11">
        <v>0</v>
      </c>
      <c r="EI56" s="11">
        <v>0</v>
      </c>
      <c r="EJ56" s="11">
        <v>0</v>
      </c>
      <c r="EK56" s="11">
        <v>0</v>
      </c>
      <c r="EL56" s="11">
        <v>0</v>
      </c>
      <c r="EM56" s="11">
        <v>0</v>
      </c>
      <c r="EN56" s="11">
        <v>0</v>
      </c>
      <c r="EO56" s="11">
        <v>0</v>
      </c>
      <c r="EP56" s="11">
        <v>0</v>
      </c>
      <c r="EQ56" s="11">
        <v>1</v>
      </c>
      <c r="ER56" s="11">
        <v>0</v>
      </c>
      <c r="ES56" s="11">
        <f>SUM(DY56:ER56)</f>
        <v>1</v>
      </c>
      <c r="EY56" s="18" t="s">
        <v>69</v>
      </c>
      <c r="EZ56" s="19">
        <v>4488</v>
      </c>
      <c r="FA56" s="19">
        <v>1502</v>
      </c>
      <c r="FB56" s="19">
        <v>8103</v>
      </c>
      <c r="FC56" s="19">
        <v>1</v>
      </c>
      <c r="FD56" s="19">
        <v>14</v>
      </c>
      <c r="FE56" s="19">
        <v>151</v>
      </c>
      <c r="FF56" s="19">
        <v>53</v>
      </c>
      <c r="FG56" s="19">
        <v>1</v>
      </c>
      <c r="FH56" s="19">
        <v>318</v>
      </c>
      <c r="FI56" s="19">
        <v>71</v>
      </c>
      <c r="FJ56" s="19">
        <v>16</v>
      </c>
      <c r="FK56" s="19">
        <v>3566</v>
      </c>
      <c r="FL56" s="19">
        <v>2024</v>
      </c>
      <c r="FM56" s="19">
        <v>54</v>
      </c>
      <c r="FN56" s="19">
        <v>3</v>
      </c>
      <c r="FO56" s="19">
        <v>126</v>
      </c>
      <c r="FP56" s="19">
        <v>16</v>
      </c>
      <c r="FQ56" s="19">
        <v>831</v>
      </c>
      <c r="FR56" s="19">
        <v>308</v>
      </c>
      <c r="FS56" s="19">
        <v>515</v>
      </c>
      <c r="FT56" s="19">
        <v>14</v>
      </c>
      <c r="FU56" s="19">
        <v>13</v>
      </c>
      <c r="FV56" s="19">
        <v>99</v>
      </c>
      <c r="FW56" s="19">
        <f>SUM(FW4:FW55)</f>
        <v>22287</v>
      </c>
      <c r="GA56" s="234" t="s">
        <v>6</v>
      </c>
      <c r="GB56" s="11">
        <v>0</v>
      </c>
      <c r="GC56" s="11">
        <v>0</v>
      </c>
      <c r="GD56" s="11">
        <v>0</v>
      </c>
      <c r="GE56" s="11">
        <v>0</v>
      </c>
      <c r="GF56" s="11">
        <v>0</v>
      </c>
      <c r="GG56" s="11">
        <v>0</v>
      </c>
      <c r="GH56" s="11">
        <v>0</v>
      </c>
      <c r="GI56" s="11">
        <v>0</v>
      </c>
      <c r="GJ56" s="11">
        <v>0</v>
      </c>
      <c r="GK56" s="11">
        <v>0</v>
      </c>
      <c r="GL56" s="11">
        <v>0</v>
      </c>
      <c r="GM56" s="11">
        <v>0</v>
      </c>
      <c r="GN56" s="11">
        <v>0</v>
      </c>
      <c r="GO56" s="11">
        <v>0</v>
      </c>
      <c r="GP56" s="11">
        <v>1</v>
      </c>
      <c r="GQ56" s="11">
        <v>0</v>
      </c>
      <c r="GR56" s="11">
        <v>0</v>
      </c>
      <c r="GS56" s="11">
        <v>0</v>
      </c>
      <c r="GT56" s="11">
        <v>0</v>
      </c>
      <c r="GU56" s="11">
        <v>0</v>
      </c>
      <c r="GV56" s="11">
        <v>0</v>
      </c>
      <c r="GW56" s="11">
        <v>0</v>
      </c>
      <c r="GX56" s="11">
        <f t="shared" si="6"/>
        <v>1</v>
      </c>
      <c r="HA56" s="18" t="s">
        <v>69</v>
      </c>
      <c r="HB56" s="19">
        <v>4288</v>
      </c>
      <c r="HC56" s="19">
        <v>1761</v>
      </c>
      <c r="HD56" s="19">
        <v>8288</v>
      </c>
      <c r="HE56" s="19">
        <v>3</v>
      </c>
      <c r="HF56" s="19">
        <v>17</v>
      </c>
      <c r="HG56" s="19">
        <v>262</v>
      </c>
      <c r="HH56" s="19">
        <v>90</v>
      </c>
      <c r="HI56" s="19">
        <v>6</v>
      </c>
      <c r="HJ56" s="19">
        <v>470</v>
      </c>
      <c r="HK56" s="19">
        <v>79</v>
      </c>
      <c r="HL56" s="19">
        <v>21</v>
      </c>
      <c r="HM56" s="19">
        <v>2552</v>
      </c>
      <c r="HN56" s="19">
        <v>2487</v>
      </c>
      <c r="HO56" s="19">
        <v>33</v>
      </c>
      <c r="HP56" s="19">
        <v>649</v>
      </c>
      <c r="HQ56" s="19">
        <v>1020</v>
      </c>
      <c r="HR56" s="19">
        <v>456</v>
      </c>
      <c r="HS56" s="19">
        <v>314</v>
      </c>
      <c r="HT56" s="19">
        <v>3</v>
      </c>
      <c r="HU56" s="19">
        <v>4</v>
      </c>
      <c r="HV56" s="19">
        <v>123</v>
      </c>
      <c r="HW56" s="19">
        <f>SUM(HB56:HV56)</f>
        <v>22926</v>
      </c>
      <c r="HZ56" s="234" t="s">
        <v>39</v>
      </c>
      <c r="IA56" s="11">
        <v>2381</v>
      </c>
      <c r="IB56" s="11">
        <v>0</v>
      </c>
      <c r="IC56" s="11">
        <v>3006</v>
      </c>
      <c r="ID56" s="11">
        <v>0</v>
      </c>
      <c r="IE56" s="11">
        <v>0</v>
      </c>
      <c r="IF56" s="11">
        <v>0</v>
      </c>
      <c r="IG56" s="11">
        <v>3</v>
      </c>
      <c r="IH56" s="11">
        <v>0</v>
      </c>
      <c r="II56" s="11">
        <v>0</v>
      </c>
      <c r="IJ56" s="11">
        <v>0</v>
      </c>
      <c r="IK56" s="11">
        <v>0</v>
      </c>
      <c r="IL56" s="11">
        <v>0</v>
      </c>
      <c r="IM56" s="11">
        <v>6</v>
      </c>
      <c r="IN56" s="11">
        <v>0</v>
      </c>
      <c r="IO56" s="11">
        <v>0</v>
      </c>
      <c r="IP56" s="11">
        <v>0</v>
      </c>
      <c r="IQ56" s="11">
        <v>0</v>
      </c>
      <c r="IR56" s="11">
        <v>0</v>
      </c>
      <c r="IS56" s="11">
        <v>0</v>
      </c>
      <c r="IT56" s="11">
        <v>0</v>
      </c>
      <c r="IU56" s="11">
        <v>0</v>
      </c>
      <c r="IV56" s="11">
        <v>3051</v>
      </c>
      <c r="IW56" s="11">
        <v>2</v>
      </c>
      <c r="IX56" s="11">
        <v>984</v>
      </c>
      <c r="IY56" s="11">
        <f t="shared" si="8"/>
        <v>9433</v>
      </c>
    </row>
    <row r="57" spans="1:260" x14ac:dyDescent="0.25">
      <c r="A57" s="234" t="s">
        <v>39</v>
      </c>
      <c r="B57" s="11">
        <v>169</v>
      </c>
      <c r="C57" s="11">
        <v>0</v>
      </c>
      <c r="D57" s="11">
        <v>227</v>
      </c>
      <c r="E57" s="11">
        <v>0</v>
      </c>
      <c r="F57" s="11">
        <v>0</v>
      </c>
      <c r="G57" s="11">
        <v>2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1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257</v>
      </c>
      <c r="U57" s="11">
        <v>0</v>
      </c>
      <c r="V57" s="11">
        <v>0</v>
      </c>
      <c r="W57" s="11">
        <v>72</v>
      </c>
      <c r="X57" s="233">
        <f t="shared" si="0"/>
        <v>728</v>
      </c>
      <c r="BA57" s="18" t="s">
        <v>69</v>
      </c>
      <c r="BB57" s="19">
        <v>4333</v>
      </c>
      <c r="BC57" s="19">
        <v>2038</v>
      </c>
      <c r="BD57" s="19">
        <v>10583</v>
      </c>
      <c r="BE57" s="19">
        <v>23</v>
      </c>
      <c r="BF57" s="19">
        <v>136</v>
      </c>
      <c r="BG57" s="19">
        <v>4</v>
      </c>
      <c r="BH57" s="19">
        <v>7</v>
      </c>
      <c r="BI57" s="19">
        <v>415</v>
      </c>
      <c r="BJ57" s="19">
        <v>6</v>
      </c>
      <c r="BK57" s="19">
        <v>12</v>
      </c>
      <c r="BL57" s="19">
        <v>3832</v>
      </c>
      <c r="BM57" s="19">
        <v>2866</v>
      </c>
      <c r="BN57" s="19">
        <v>1</v>
      </c>
      <c r="BO57" s="19">
        <v>884</v>
      </c>
      <c r="BP57" s="19">
        <v>1</v>
      </c>
      <c r="BQ57" s="19">
        <v>2</v>
      </c>
      <c r="BR57" s="19">
        <v>1299</v>
      </c>
      <c r="BS57" s="19">
        <v>537</v>
      </c>
      <c r="BT57" s="19">
        <v>572</v>
      </c>
      <c r="BU57" s="19">
        <v>15</v>
      </c>
      <c r="BV57" s="19">
        <v>211</v>
      </c>
      <c r="BW57" s="19">
        <f>SUM(BW4:BW56)</f>
        <v>27777</v>
      </c>
      <c r="CA57" s="18" t="s">
        <v>69</v>
      </c>
      <c r="CB57" s="19">
        <v>4583</v>
      </c>
      <c r="CC57" s="19">
        <v>1981</v>
      </c>
      <c r="CD57" s="19">
        <v>10561</v>
      </c>
      <c r="CE57" s="19">
        <v>20</v>
      </c>
      <c r="CF57" s="19">
        <v>157</v>
      </c>
      <c r="CG57" s="19">
        <v>32</v>
      </c>
      <c r="CH57" s="19">
        <v>22</v>
      </c>
      <c r="CI57" s="19">
        <v>412</v>
      </c>
      <c r="CJ57" s="19">
        <v>11</v>
      </c>
      <c r="CK57" s="19">
        <v>41</v>
      </c>
      <c r="CL57" s="19">
        <v>3894</v>
      </c>
      <c r="CM57" s="19">
        <v>2995</v>
      </c>
      <c r="CN57" s="19">
        <v>17</v>
      </c>
      <c r="CO57" s="19">
        <v>1</v>
      </c>
      <c r="CP57" s="19">
        <v>300</v>
      </c>
      <c r="CQ57" s="19">
        <v>3</v>
      </c>
      <c r="CR57" s="19">
        <v>1330</v>
      </c>
      <c r="CS57" s="19">
        <v>493</v>
      </c>
      <c r="CT57" s="19">
        <v>551</v>
      </c>
      <c r="CU57" s="19">
        <v>8</v>
      </c>
      <c r="CV57" s="19">
        <v>243</v>
      </c>
      <c r="CW57" s="19">
        <f t="shared" si="2"/>
        <v>27655</v>
      </c>
      <c r="CY57" s="234" t="s">
        <v>22</v>
      </c>
      <c r="CZ57" s="72">
        <v>0</v>
      </c>
      <c r="DA57" s="72">
        <v>159</v>
      </c>
      <c r="DB57" s="72">
        <v>13</v>
      </c>
      <c r="DC57" s="72">
        <v>0</v>
      </c>
      <c r="DD57" s="72">
        <v>0</v>
      </c>
      <c r="DE57" s="72">
        <v>0</v>
      </c>
      <c r="DF57" s="72">
        <v>0</v>
      </c>
      <c r="DG57" s="72">
        <v>0</v>
      </c>
      <c r="DH57" s="72">
        <v>0</v>
      </c>
      <c r="DI57" s="72">
        <v>0</v>
      </c>
      <c r="DJ57" s="72">
        <v>0</v>
      </c>
      <c r="DK57" s="72">
        <v>0</v>
      </c>
      <c r="DL57" s="72">
        <v>0</v>
      </c>
      <c r="DM57" s="72">
        <v>0</v>
      </c>
      <c r="DN57" s="72">
        <v>0</v>
      </c>
      <c r="DO57" s="72">
        <v>0</v>
      </c>
      <c r="DP57" s="72">
        <v>0</v>
      </c>
      <c r="DQ57" s="72">
        <v>0</v>
      </c>
      <c r="DR57" s="72">
        <v>0</v>
      </c>
      <c r="DS57" s="72">
        <v>0</v>
      </c>
      <c r="DT57" s="72">
        <v>0</v>
      </c>
      <c r="DU57" s="72">
        <f t="shared" si="3"/>
        <v>172</v>
      </c>
      <c r="DX57" s="18" t="s">
        <v>69</v>
      </c>
      <c r="DY57" s="19">
        <v>4920</v>
      </c>
      <c r="DZ57" s="19">
        <v>1920</v>
      </c>
      <c r="EA57" s="19">
        <v>10049</v>
      </c>
      <c r="EB57" s="19">
        <v>1</v>
      </c>
      <c r="EC57" s="19">
        <v>20</v>
      </c>
      <c r="ED57" s="19">
        <v>186</v>
      </c>
      <c r="EE57" s="19">
        <v>23</v>
      </c>
      <c r="EF57" s="19">
        <v>15</v>
      </c>
      <c r="EG57" s="19">
        <v>415</v>
      </c>
      <c r="EH57" s="19">
        <v>23</v>
      </c>
      <c r="EI57" s="19">
        <v>45</v>
      </c>
      <c r="EJ57" s="19">
        <v>4024</v>
      </c>
      <c r="EK57" s="19">
        <v>2667</v>
      </c>
      <c r="EL57" s="19">
        <v>30</v>
      </c>
      <c r="EM57" s="19">
        <v>242</v>
      </c>
      <c r="EN57" s="19">
        <v>1272</v>
      </c>
      <c r="EO57" s="19">
        <v>475</v>
      </c>
      <c r="EP57" s="19">
        <v>493</v>
      </c>
      <c r="EQ57" s="19">
        <v>8</v>
      </c>
      <c r="ER57" s="19">
        <v>173</v>
      </c>
      <c r="ES57" s="19">
        <f>SUM(DY57:ER57)</f>
        <v>27001</v>
      </c>
      <c r="GA57" s="18" t="s">
        <v>69</v>
      </c>
      <c r="GB57" s="19">
        <v>4569</v>
      </c>
      <c r="GC57" s="19">
        <v>1682</v>
      </c>
      <c r="GD57" s="19">
        <v>8940</v>
      </c>
      <c r="GE57" s="19">
        <v>4</v>
      </c>
      <c r="GF57" s="19">
        <v>9</v>
      </c>
      <c r="GG57" s="19">
        <v>197</v>
      </c>
      <c r="GH57" s="19">
        <v>40</v>
      </c>
      <c r="GI57" s="19">
        <v>4</v>
      </c>
      <c r="GJ57" s="19">
        <v>399</v>
      </c>
      <c r="GK57" s="19">
        <v>30</v>
      </c>
      <c r="GL57" s="19">
        <v>22</v>
      </c>
      <c r="GM57" s="19">
        <v>3542</v>
      </c>
      <c r="GN57" s="19">
        <v>1858</v>
      </c>
      <c r="GO57" s="19">
        <v>30</v>
      </c>
      <c r="GP57" s="19">
        <v>1</v>
      </c>
      <c r="GQ57" s="19">
        <v>243</v>
      </c>
      <c r="GR57" s="19">
        <v>6</v>
      </c>
      <c r="GS57" s="19">
        <v>1365</v>
      </c>
      <c r="GT57" s="19">
        <v>481</v>
      </c>
      <c r="GU57" s="19">
        <v>421</v>
      </c>
      <c r="GV57" s="19">
        <v>3</v>
      </c>
      <c r="GW57" s="19">
        <v>90</v>
      </c>
      <c r="GX57" s="19">
        <f>SUM(GX5:GX56)</f>
        <v>19840</v>
      </c>
      <c r="HZ57" s="234" t="s">
        <v>65</v>
      </c>
      <c r="IA57" s="11">
        <v>0</v>
      </c>
      <c r="IB57" s="11">
        <v>0</v>
      </c>
      <c r="IC57" s="11">
        <v>0</v>
      </c>
      <c r="ID57" s="11">
        <v>0</v>
      </c>
      <c r="IE57" s="11">
        <v>0</v>
      </c>
      <c r="IF57" s="11">
        <v>0</v>
      </c>
      <c r="IG57" s="11">
        <v>0</v>
      </c>
      <c r="IH57" s="11">
        <v>0</v>
      </c>
      <c r="II57" s="11">
        <v>0</v>
      </c>
      <c r="IJ57" s="11">
        <v>0</v>
      </c>
      <c r="IK57" s="11">
        <v>0</v>
      </c>
      <c r="IL57" s="11">
        <v>0</v>
      </c>
      <c r="IM57" s="11">
        <v>0</v>
      </c>
      <c r="IN57" s="11">
        <v>0</v>
      </c>
      <c r="IO57" s="11">
        <v>0</v>
      </c>
      <c r="IP57" s="11">
        <v>14</v>
      </c>
      <c r="IQ57" s="11">
        <v>0</v>
      </c>
      <c r="IR57" s="11">
        <v>0</v>
      </c>
      <c r="IS57" s="11">
        <v>0</v>
      </c>
      <c r="IT57" s="11">
        <v>0</v>
      </c>
      <c r="IU57" s="11">
        <v>0</v>
      </c>
      <c r="IV57" s="11">
        <v>0</v>
      </c>
      <c r="IW57" s="11">
        <v>0</v>
      </c>
      <c r="IX57" s="11">
        <v>0</v>
      </c>
      <c r="IY57" s="11">
        <f t="shared" si="8"/>
        <v>14</v>
      </c>
    </row>
    <row r="58" spans="1:260" x14ac:dyDescent="0.25">
      <c r="A58" s="234" t="s">
        <v>65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1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233">
        <f t="shared" si="0"/>
        <v>1</v>
      </c>
      <c r="CY58" s="18" t="s">
        <v>69</v>
      </c>
      <c r="CZ58" s="60">
        <v>4446</v>
      </c>
      <c r="DA58" s="60">
        <v>1990</v>
      </c>
      <c r="DB58" s="60">
        <v>9992</v>
      </c>
      <c r="DC58" s="60">
        <v>1</v>
      </c>
      <c r="DD58" s="60">
        <v>22</v>
      </c>
      <c r="DE58" s="60">
        <v>143</v>
      </c>
      <c r="DF58" s="60">
        <v>35</v>
      </c>
      <c r="DG58" s="60">
        <v>16</v>
      </c>
      <c r="DH58" s="60">
        <v>356</v>
      </c>
      <c r="DI58" s="60">
        <v>11</v>
      </c>
      <c r="DJ58" s="60">
        <v>48</v>
      </c>
      <c r="DK58" s="60">
        <v>4216</v>
      </c>
      <c r="DL58" s="60">
        <v>2794</v>
      </c>
      <c r="DM58" s="60">
        <v>24</v>
      </c>
      <c r="DN58" s="60">
        <v>386</v>
      </c>
      <c r="DO58" s="60">
        <v>1</v>
      </c>
      <c r="DP58" s="60">
        <v>1241</v>
      </c>
      <c r="DQ58" s="60">
        <v>547</v>
      </c>
      <c r="DR58" s="60">
        <v>542</v>
      </c>
      <c r="DS58" s="60">
        <v>4</v>
      </c>
      <c r="DT58" s="60">
        <v>187</v>
      </c>
      <c r="DU58" s="60">
        <f>SUM(DU4:DU57)</f>
        <v>27002</v>
      </c>
      <c r="HZ58" s="234" t="s">
        <v>22</v>
      </c>
      <c r="IA58" s="11">
        <v>1</v>
      </c>
      <c r="IB58" s="11">
        <v>1583</v>
      </c>
      <c r="IC58" s="11">
        <v>136</v>
      </c>
      <c r="ID58" s="11">
        <v>0</v>
      </c>
      <c r="IE58" s="11">
        <v>0</v>
      </c>
      <c r="IF58" s="11">
        <v>2</v>
      </c>
      <c r="IG58" s="11">
        <v>0</v>
      </c>
      <c r="IH58" s="11">
        <v>0</v>
      </c>
      <c r="II58" s="11">
        <v>0</v>
      </c>
      <c r="IJ58" s="11">
        <v>0</v>
      </c>
      <c r="IK58" s="11">
        <v>0</v>
      </c>
      <c r="IL58" s="11">
        <v>0</v>
      </c>
      <c r="IM58" s="11">
        <v>0</v>
      </c>
      <c r="IN58" s="11">
        <v>0</v>
      </c>
      <c r="IO58" s="11">
        <v>0</v>
      </c>
      <c r="IP58" s="11">
        <v>0</v>
      </c>
      <c r="IQ58" s="11">
        <v>0</v>
      </c>
      <c r="IR58" s="11">
        <v>0</v>
      </c>
      <c r="IS58" s="11">
        <v>0</v>
      </c>
      <c r="IT58" s="11">
        <v>0</v>
      </c>
      <c r="IU58" s="11">
        <v>1</v>
      </c>
      <c r="IV58" s="11">
        <v>0</v>
      </c>
      <c r="IW58" s="11">
        <v>0</v>
      </c>
      <c r="IX58" s="11">
        <v>0</v>
      </c>
      <c r="IY58" s="11">
        <f t="shared" si="8"/>
        <v>1723</v>
      </c>
    </row>
    <row r="59" spans="1:260" x14ac:dyDescent="0.25">
      <c r="A59" s="234" t="s">
        <v>22</v>
      </c>
      <c r="B59" s="11">
        <v>0</v>
      </c>
      <c r="C59" s="11">
        <v>141</v>
      </c>
      <c r="D59" s="11">
        <v>7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1</v>
      </c>
      <c r="T59" s="11">
        <v>0</v>
      </c>
      <c r="U59" s="11">
        <v>0</v>
      </c>
      <c r="V59" s="11">
        <v>0</v>
      </c>
      <c r="W59" s="11">
        <v>0</v>
      </c>
      <c r="X59" s="233">
        <f t="shared" si="0"/>
        <v>149</v>
      </c>
      <c r="HZ59" s="18" t="s">
        <v>69</v>
      </c>
      <c r="IA59" s="19">
        <v>44454</v>
      </c>
      <c r="IB59" s="19">
        <v>18296</v>
      </c>
      <c r="IC59" s="19">
        <v>95019</v>
      </c>
      <c r="ID59" s="19">
        <v>15</v>
      </c>
      <c r="IE59" s="19">
        <v>182</v>
      </c>
      <c r="IF59" s="19">
        <v>1676</v>
      </c>
      <c r="IG59" s="19">
        <v>402</v>
      </c>
      <c r="IH59" s="19">
        <v>87</v>
      </c>
      <c r="II59" s="19">
        <v>4170</v>
      </c>
      <c r="IJ59" s="19">
        <v>297</v>
      </c>
      <c r="IK59" s="19">
        <v>289</v>
      </c>
      <c r="IL59" s="19">
        <v>35238</v>
      </c>
      <c r="IM59" s="19">
        <v>24253</v>
      </c>
      <c r="IN59" s="19">
        <v>244</v>
      </c>
      <c r="IO59" s="19">
        <v>10</v>
      </c>
      <c r="IP59" s="19">
        <v>4936</v>
      </c>
      <c r="IQ59" s="19">
        <v>6</v>
      </c>
      <c r="IR59" s="19">
        <v>1</v>
      </c>
      <c r="IS59" s="19">
        <v>33</v>
      </c>
      <c r="IT59" s="19">
        <v>11717</v>
      </c>
      <c r="IU59" s="19">
        <v>4842</v>
      </c>
      <c r="IV59" s="19">
        <v>4905</v>
      </c>
      <c r="IW59" s="19">
        <v>106</v>
      </c>
      <c r="IX59" s="19">
        <v>1449</v>
      </c>
      <c r="IY59" s="19">
        <f>SUM(IY4:IY58)</f>
        <v>252617</v>
      </c>
    </row>
    <row r="60" spans="1:260" x14ac:dyDescent="0.25">
      <c r="A60" s="18" t="s">
        <v>69</v>
      </c>
      <c r="B60" s="19">
        <v>3335</v>
      </c>
      <c r="C60" s="19">
        <v>1647</v>
      </c>
      <c r="D60" s="19">
        <v>7611</v>
      </c>
      <c r="E60" s="19">
        <v>18</v>
      </c>
      <c r="F60" s="19">
        <v>129</v>
      </c>
      <c r="G60" s="19">
        <v>52</v>
      </c>
      <c r="H60" s="19">
        <v>6</v>
      </c>
      <c r="I60" s="19">
        <v>429</v>
      </c>
      <c r="J60" s="19">
        <v>1</v>
      </c>
      <c r="K60" s="19">
        <v>13</v>
      </c>
      <c r="L60" s="19">
        <v>3227</v>
      </c>
      <c r="M60" s="19">
        <v>1518</v>
      </c>
      <c r="N60" s="19">
        <v>9</v>
      </c>
      <c r="O60" s="19">
        <v>304</v>
      </c>
      <c r="P60" s="19">
        <v>2</v>
      </c>
      <c r="Q60" s="19">
        <v>4</v>
      </c>
      <c r="R60" s="19">
        <v>780</v>
      </c>
      <c r="S60" s="19">
        <v>517</v>
      </c>
      <c r="T60" s="19">
        <v>404</v>
      </c>
      <c r="U60" s="19">
        <v>24</v>
      </c>
      <c r="V60" s="19">
        <v>1</v>
      </c>
      <c r="W60" s="19">
        <v>96</v>
      </c>
      <c r="X60" s="19">
        <f t="shared" si="0"/>
        <v>20127</v>
      </c>
    </row>
    <row r="62" spans="1:260" ht="18.75" x14ac:dyDescent="0.3">
      <c r="A62" s="758" t="s">
        <v>175</v>
      </c>
      <c r="B62" s="758"/>
      <c r="C62" s="758"/>
      <c r="D62" s="758"/>
      <c r="E62" s="758"/>
      <c r="F62" s="758"/>
      <c r="G62" s="758"/>
      <c r="H62" s="758"/>
      <c r="I62" s="758"/>
      <c r="J62" s="758"/>
      <c r="K62" s="758"/>
      <c r="L62" s="758"/>
      <c r="M62" s="758"/>
      <c r="N62" s="758"/>
      <c r="O62" s="758"/>
      <c r="P62" s="758"/>
      <c r="Q62" s="758"/>
      <c r="R62" s="758"/>
      <c r="S62" s="758"/>
      <c r="T62" s="758"/>
      <c r="U62" s="758"/>
      <c r="V62" s="758"/>
      <c r="W62" s="758"/>
      <c r="X62" s="758"/>
      <c r="Y62" s="758"/>
      <c r="AA62" s="758" t="s">
        <v>180</v>
      </c>
      <c r="AB62" s="758"/>
      <c r="AC62" s="758"/>
      <c r="AD62" s="758"/>
      <c r="AE62" s="758"/>
      <c r="AF62" s="758"/>
      <c r="AG62" s="758"/>
      <c r="AH62" s="758"/>
      <c r="AI62" s="758"/>
      <c r="AJ62" s="758"/>
      <c r="AK62" s="758"/>
      <c r="AL62" s="758"/>
      <c r="AM62" s="758"/>
      <c r="AN62" s="758"/>
      <c r="AO62" s="758"/>
      <c r="AP62" s="758"/>
      <c r="AQ62" s="758"/>
      <c r="AR62" s="758"/>
      <c r="AS62" s="758"/>
      <c r="AT62" s="758"/>
      <c r="AU62" s="758"/>
      <c r="AV62" s="758"/>
      <c r="AW62" s="758"/>
      <c r="AX62" s="758"/>
      <c r="BA62" s="758" t="s">
        <v>185</v>
      </c>
      <c r="BB62" s="758"/>
      <c r="BC62" s="758"/>
      <c r="BD62" s="758"/>
      <c r="BE62" s="758"/>
      <c r="BF62" s="758"/>
      <c r="BG62" s="758"/>
      <c r="BH62" s="758"/>
      <c r="BI62" s="758"/>
      <c r="BJ62" s="758"/>
      <c r="BK62" s="758"/>
      <c r="BL62" s="758"/>
      <c r="BM62" s="758"/>
      <c r="BN62" s="758"/>
      <c r="BO62" s="758"/>
      <c r="BP62" s="758"/>
      <c r="BQ62" s="758"/>
      <c r="BR62" s="758"/>
      <c r="BS62" s="758"/>
      <c r="BT62" s="758"/>
      <c r="BU62" s="758"/>
      <c r="BV62" s="758"/>
      <c r="BW62" s="758"/>
      <c r="BX62" s="758"/>
      <c r="BY62" s="758"/>
      <c r="CA62" s="758" t="s">
        <v>192</v>
      </c>
      <c r="CB62" s="758"/>
      <c r="CC62" s="758"/>
      <c r="CD62" s="758"/>
      <c r="CE62" s="758"/>
      <c r="CF62" s="758"/>
      <c r="CG62" s="758"/>
      <c r="CH62" s="758"/>
      <c r="CI62" s="758"/>
      <c r="CJ62" s="758"/>
      <c r="CK62" s="758"/>
      <c r="CL62" s="758"/>
      <c r="CM62" s="758"/>
      <c r="CN62" s="758"/>
      <c r="CO62" s="758"/>
      <c r="CP62" s="758"/>
      <c r="CQ62" s="758"/>
      <c r="CR62" s="758"/>
      <c r="CS62" s="758"/>
      <c r="CT62" s="758"/>
      <c r="CU62" s="758"/>
      <c r="CV62" s="758"/>
      <c r="CW62" s="327"/>
      <c r="CX62" s="327"/>
      <c r="CY62" s="758" t="s">
        <v>196</v>
      </c>
      <c r="CZ62" s="758"/>
      <c r="DA62" s="758"/>
      <c r="DB62" s="758"/>
      <c r="DC62" s="758"/>
      <c r="DD62" s="758"/>
      <c r="DE62" s="758"/>
      <c r="DF62" s="758"/>
      <c r="DG62" s="758"/>
      <c r="DH62" s="758"/>
      <c r="DI62" s="758"/>
      <c r="DJ62" s="758"/>
      <c r="DK62" s="758"/>
      <c r="DL62" s="758"/>
      <c r="DM62" s="758"/>
      <c r="DN62" s="758"/>
      <c r="DO62" s="758"/>
      <c r="DP62" s="758"/>
      <c r="DQ62" s="758"/>
      <c r="DR62" s="758"/>
      <c r="DS62" s="758"/>
      <c r="DT62" s="758"/>
      <c r="DU62" s="758"/>
      <c r="DV62" s="758"/>
      <c r="DX62" s="758" t="s">
        <v>199</v>
      </c>
      <c r="DY62" s="758"/>
      <c r="DZ62" s="758"/>
      <c r="EA62" s="758"/>
      <c r="EB62" s="758"/>
      <c r="EC62" s="758"/>
      <c r="ED62" s="758"/>
      <c r="EE62" s="758"/>
      <c r="EF62" s="758"/>
      <c r="EG62" s="758"/>
      <c r="EH62" s="758"/>
      <c r="EI62" s="758"/>
      <c r="EJ62" s="758"/>
      <c r="EK62" s="758"/>
      <c r="EL62" s="758"/>
      <c r="EM62" s="758"/>
      <c r="EN62" s="758"/>
      <c r="EO62" s="758"/>
      <c r="EP62" s="758"/>
      <c r="EQ62" s="758"/>
      <c r="ER62" s="758"/>
      <c r="ES62" s="758"/>
      <c r="ET62" s="758"/>
      <c r="EU62" s="758"/>
      <c r="EV62" s="758"/>
      <c r="EW62" s="758"/>
      <c r="EY62" s="758" t="s">
        <v>203</v>
      </c>
      <c r="EZ62" s="758"/>
      <c r="FA62" s="758"/>
      <c r="FB62" s="758"/>
      <c r="FC62" s="758"/>
      <c r="FD62" s="758"/>
      <c r="FE62" s="758"/>
      <c r="FF62" s="758"/>
      <c r="FG62" s="758"/>
      <c r="FH62" s="758"/>
      <c r="FI62" s="758"/>
      <c r="FJ62" s="758"/>
      <c r="FK62" s="758"/>
      <c r="FL62" s="758"/>
      <c r="FM62" s="758"/>
      <c r="FN62" s="758"/>
      <c r="FO62" s="758"/>
      <c r="FP62" s="758"/>
      <c r="FQ62" s="758"/>
      <c r="FR62" s="758"/>
      <c r="FS62" s="758"/>
      <c r="FT62" s="758"/>
      <c r="FU62" s="758"/>
      <c r="FV62" s="758"/>
      <c r="FW62" s="758"/>
      <c r="FX62" s="758"/>
      <c r="GA62" s="758" t="s">
        <v>209</v>
      </c>
      <c r="GB62" s="758"/>
      <c r="GC62" s="758"/>
      <c r="GD62" s="758"/>
      <c r="GE62" s="758"/>
      <c r="GF62" s="758"/>
      <c r="GG62" s="758"/>
      <c r="GH62" s="758"/>
      <c r="GI62" s="758"/>
      <c r="GJ62" s="758"/>
      <c r="GK62" s="758"/>
      <c r="GL62" s="758"/>
      <c r="GM62" s="758"/>
      <c r="GN62" s="758"/>
      <c r="GO62" s="758"/>
      <c r="GP62" s="758"/>
      <c r="GQ62" s="758"/>
      <c r="GR62" s="758"/>
      <c r="GS62" s="758"/>
      <c r="GT62" s="758"/>
      <c r="GU62" s="758"/>
      <c r="GV62" s="758"/>
      <c r="GW62" s="758"/>
      <c r="GX62" s="758"/>
      <c r="HA62" s="753" t="s">
        <v>216</v>
      </c>
      <c r="HB62" s="753"/>
      <c r="HC62" s="753"/>
      <c r="HD62" s="753"/>
      <c r="HE62" s="753"/>
      <c r="HF62" s="753"/>
      <c r="HG62" s="753"/>
      <c r="HH62" s="753"/>
      <c r="HI62" s="753"/>
      <c r="HJ62" s="753"/>
      <c r="HK62" s="753"/>
      <c r="HL62" s="753"/>
      <c r="HM62" s="753"/>
      <c r="HN62" s="753"/>
      <c r="HO62" s="753"/>
      <c r="HP62" s="753"/>
      <c r="HQ62" s="753"/>
      <c r="HR62" s="753"/>
      <c r="HS62" s="753"/>
      <c r="HT62" s="753"/>
      <c r="HU62" s="753"/>
      <c r="HV62" s="753"/>
      <c r="HW62" s="753"/>
      <c r="HX62" s="753"/>
      <c r="HZ62" s="752" t="s">
        <v>230</v>
      </c>
      <c r="IA62" s="752"/>
      <c r="IB62" s="752"/>
      <c r="IC62" s="752"/>
      <c r="ID62" s="752"/>
      <c r="IE62" s="752"/>
      <c r="IF62" s="752"/>
      <c r="IG62" s="752"/>
      <c r="IH62" s="752"/>
      <c r="II62" s="752"/>
      <c r="IJ62" s="752"/>
      <c r="IK62" s="752"/>
      <c r="IL62" s="752"/>
      <c r="IM62" s="752"/>
      <c r="IN62" s="752"/>
      <c r="IO62" s="752"/>
      <c r="IP62" s="752"/>
      <c r="IQ62" s="752"/>
      <c r="IR62" s="752"/>
      <c r="IS62" s="752"/>
      <c r="IT62" s="752"/>
      <c r="IU62" s="752"/>
      <c r="IV62" s="752"/>
      <c r="IW62" s="752"/>
      <c r="IX62" s="752"/>
      <c r="IY62" s="752"/>
      <c r="IZ62" s="752"/>
    </row>
    <row r="63" spans="1:260" x14ac:dyDescent="0.25">
      <c r="A63" s="741" t="s">
        <v>171</v>
      </c>
      <c r="B63" s="751" t="s">
        <v>88</v>
      </c>
      <c r="C63" s="751"/>
      <c r="D63" s="751"/>
      <c r="E63" s="751" t="s">
        <v>92</v>
      </c>
      <c r="F63" s="751"/>
      <c r="G63" s="751"/>
      <c r="H63" s="751"/>
      <c r="I63" s="751"/>
      <c r="J63" s="751"/>
      <c r="K63" s="751" t="s">
        <v>100</v>
      </c>
      <c r="L63" s="751"/>
      <c r="M63" s="751"/>
      <c r="N63" s="751"/>
      <c r="O63" s="751"/>
      <c r="P63" s="751" t="s">
        <v>106</v>
      </c>
      <c r="Q63" s="751"/>
      <c r="R63" s="751"/>
      <c r="S63" s="751" t="s">
        <v>111</v>
      </c>
      <c r="T63" s="751"/>
      <c r="U63" s="751"/>
      <c r="V63" s="751" t="s">
        <v>114</v>
      </c>
      <c r="W63" s="751"/>
      <c r="X63" s="751"/>
      <c r="Y63" s="761" t="s">
        <v>70</v>
      </c>
      <c r="AA63" s="741" t="s">
        <v>171</v>
      </c>
      <c r="AB63" s="751" t="s">
        <v>88</v>
      </c>
      <c r="AC63" s="751"/>
      <c r="AD63" s="751"/>
      <c r="AE63" s="751" t="s">
        <v>92</v>
      </c>
      <c r="AF63" s="751"/>
      <c r="AG63" s="751"/>
      <c r="AH63" s="751"/>
      <c r="AI63" s="751"/>
      <c r="AJ63" s="751"/>
      <c r="AK63" s="751" t="s">
        <v>100</v>
      </c>
      <c r="AL63" s="751"/>
      <c r="AM63" s="751"/>
      <c r="AN63" s="751"/>
      <c r="AO63" s="751"/>
      <c r="AP63" s="751"/>
      <c r="AQ63" s="751" t="s">
        <v>106</v>
      </c>
      <c r="AR63" s="751"/>
      <c r="AS63" s="751" t="s">
        <v>111</v>
      </c>
      <c r="AT63" s="751"/>
      <c r="AU63" s="751" t="s">
        <v>114</v>
      </c>
      <c r="AV63" s="751"/>
      <c r="AW63" s="751"/>
      <c r="AX63" s="751" t="s">
        <v>69</v>
      </c>
      <c r="BA63" s="741" t="s">
        <v>1</v>
      </c>
      <c r="BB63" s="751" t="s">
        <v>88</v>
      </c>
      <c r="BC63" s="751"/>
      <c r="BD63" s="751"/>
      <c r="BE63" s="751" t="s">
        <v>92</v>
      </c>
      <c r="BF63" s="751"/>
      <c r="BG63" s="751"/>
      <c r="BH63" s="751"/>
      <c r="BI63" s="751"/>
      <c r="BJ63" s="751"/>
      <c r="BK63" s="751" t="s">
        <v>100</v>
      </c>
      <c r="BL63" s="751"/>
      <c r="BM63" s="751"/>
      <c r="BN63" s="751"/>
      <c r="BO63" s="751"/>
      <c r="BP63" s="751"/>
      <c r="BQ63" s="751" t="s">
        <v>106</v>
      </c>
      <c r="BR63" s="751"/>
      <c r="BS63" s="751" t="s">
        <v>111</v>
      </c>
      <c r="BT63" s="751"/>
      <c r="BU63" s="751"/>
      <c r="BV63" s="751" t="s">
        <v>114</v>
      </c>
      <c r="BW63" s="751"/>
      <c r="BX63" s="751"/>
      <c r="BY63" s="751" t="s">
        <v>69</v>
      </c>
      <c r="CA63" s="741" t="s">
        <v>1</v>
      </c>
      <c r="CB63" s="741" t="s">
        <v>88</v>
      </c>
      <c r="CC63" s="741"/>
      <c r="CD63" s="741"/>
      <c r="CE63" s="741" t="s">
        <v>92</v>
      </c>
      <c r="CF63" s="741"/>
      <c r="CG63" s="741"/>
      <c r="CH63" s="741"/>
      <c r="CI63" s="741"/>
      <c r="CJ63" s="741"/>
      <c r="CK63" s="741" t="s">
        <v>100</v>
      </c>
      <c r="CL63" s="741"/>
      <c r="CM63" s="741"/>
      <c r="CN63" s="741"/>
      <c r="CO63" s="741"/>
      <c r="CP63" s="741" t="s">
        <v>106</v>
      </c>
      <c r="CQ63" s="741"/>
      <c r="CR63" s="741"/>
      <c r="CS63" s="741" t="s">
        <v>114</v>
      </c>
      <c r="CT63" s="741"/>
      <c r="CU63" s="741"/>
      <c r="CV63" s="741" t="s">
        <v>69</v>
      </c>
      <c r="CW63" s="328"/>
      <c r="CX63" s="328"/>
      <c r="CY63" s="751" t="s">
        <v>1</v>
      </c>
      <c r="CZ63" s="741" t="s">
        <v>88</v>
      </c>
      <c r="DA63" s="741"/>
      <c r="DB63" s="741"/>
      <c r="DC63" s="741" t="s">
        <v>92</v>
      </c>
      <c r="DD63" s="741"/>
      <c r="DE63" s="741"/>
      <c r="DF63" s="741"/>
      <c r="DG63" s="741"/>
      <c r="DH63" s="741"/>
      <c r="DI63" s="741" t="s">
        <v>100</v>
      </c>
      <c r="DJ63" s="741"/>
      <c r="DK63" s="741"/>
      <c r="DL63" s="741"/>
      <c r="DM63" s="741"/>
      <c r="DN63" s="741" t="s">
        <v>106</v>
      </c>
      <c r="DO63" s="741"/>
      <c r="DP63" s="741" t="s">
        <v>111</v>
      </c>
      <c r="DQ63" s="741"/>
      <c r="DR63" s="741" t="s">
        <v>114</v>
      </c>
      <c r="DS63" s="741"/>
      <c r="DT63" s="741"/>
      <c r="DU63" s="741"/>
      <c r="DV63" s="741" t="s">
        <v>69</v>
      </c>
      <c r="DX63" s="751" t="s">
        <v>1</v>
      </c>
      <c r="DY63" s="751" t="s">
        <v>88</v>
      </c>
      <c r="DZ63" s="751"/>
      <c r="EA63" s="751"/>
      <c r="EB63" s="751" t="s">
        <v>92</v>
      </c>
      <c r="EC63" s="751"/>
      <c r="ED63" s="751"/>
      <c r="EE63" s="751"/>
      <c r="EF63" s="751"/>
      <c r="EG63" s="751"/>
      <c r="EH63" s="751" t="s">
        <v>100</v>
      </c>
      <c r="EI63" s="751"/>
      <c r="EJ63" s="751"/>
      <c r="EK63" s="751"/>
      <c r="EL63" s="751"/>
      <c r="EM63" s="751" t="s">
        <v>106</v>
      </c>
      <c r="EN63" s="751"/>
      <c r="EO63" s="751"/>
      <c r="EP63" s="751" t="s">
        <v>111</v>
      </c>
      <c r="EQ63" s="751"/>
      <c r="ER63" s="751"/>
      <c r="ES63" s="751" t="s">
        <v>114</v>
      </c>
      <c r="ET63" s="751"/>
      <c r="EU63" s="751"/>
      <c r="EV63" s="751"/>
      <c r="EW63" s="741" t="s">
        <v>69</v>
      </c>
      <c r="EY63" s="751" t="s">
        <v>1</v>
      </c>
      <c r="EZ63" s="751" t="s">
        <v>88</v>
      </c>
      <c r="FA63" s="751"/>
      <c r="FB63" s="751"/>
      <c r="FC63" s="751" t="s">
        <v>92</v>
      </c>
      <c r="FD63" s="751"/>
      <c r="FE63" s="751"/>
      <c r="FF63" s="751"/>
      <c r="FG63" s="751"/>
      <c r="FH63" s="751"/>
      <c r="FI63" s="751" t="s">
        <v>100</v>
      </c>
      <c r="FJ63" s="751"/>
      <c r="FK63" s="751"/>
      <c r="FL63" s="751"/>
      <c r="FM63" s="751"/>
      <c r="FN63" s="751"/>
      <c r="FO63" s="751" t="s">
        <v>106</v>
      </c>
      <c r="FP63" s="751"/>
      <c r="FQ63" s="751"/>
      <c r="FR63" s="751" t="s">
        <v>111</v>
      </c>
      <c r="FS63" s="751"/>
      <c r="FT63" s="751"/>
      <c r="FU63" s="751" t="s">
        <v>114</v>
      </c>
      <c r="FV63" s="751"/>
      <c r="FW63" s="751"/>
      <c r="FX63" s="751" t="s">
        <v>70</v>
      </c>
      <c r="GA63" s="751" t="s">
        <v>1</v>
      </c>
      <c r="GB63" s="751" t="s">
        <v>88</v>
      </c>
      <c r="GC63" s="751"/>
      <c r="GD63" s="751"/>
      <c r="GE63" s="751" t="s">
        <v>92</v>
      </c>
      <c r="GF63" s="751"/>
      <c r="GG63" s="751"/>
      <c r="GH63" s="751"/>
      <c r="GI63" s="751"/>
      <c r="GJ63" s="751"/>
      <c r="GK63" s="751" t="s">
        <v>100</v>
      </c>
      <c r="GL63" s="751"/>
      <c r="GM63" s="751"/>
      <c r="GN63" s="751"/>
      <c r="GO63" s="751"/>
      <c r="GP63" s="751" t="s">
        <v>106</v>
      </c>
      <c r="GQ63" s="751"/>
      <c r="GR63" s="751"/>
      <c r="GS63" s="751" t="s">
        <v>111</v>
      </c>
      <c r="GT63" s="751"/>
      <c r="GU63" s="751" t="s">
        <v>114</v>
      </c>
      <c r="GV63" s="751"/>
      <c r="GW63" s="751"/>
      <c r="GX63" s="751" t="s">
        <v>70</v>
      </c>
      <c r="HA63" s="751" t="s">
        <v>1</v>
      </c>
      <c r="HB63" s="751" t="s">
        <v>88</v>
      </c>
      <c r="HC63" s="751"/>
      <c r="HD63" s="751"/>
      <c r="HE63" s="751" t="s">
        <v>92</v>
      </c>
      <c r="HF63" s="751"/>
      <c r="HG63" s="751"/>
      <c r="HH63" s="751"/>
      <c r="HI63" s="751"/>
      <c r="HJ63" s="751"/>
      <c r="HK63" s="751" t="s">
        <v>100</v>
      </c>
      <c r="HL63" s="751"/>
      <c r="HM63" s="751"/>
      <c r="HN63" s="751"/>
      <c r="HO63" s="751"/>
      <c r="HP63" s="751" t="s">
        <v>106</v>
      </c>
      <c r="HQ63" s="751"/>
      <c r="HR63" s="751"/>
      <c r="HS63" s="751" t="s">
        <v>111</v>
      </c>
      <c r="HT63" s="751"/>
      <c r="HU63" s="751" t="s">
        <v>114</v>
      </c>
      <c r="HV63" s="751"/>
      <c r="HW63" s="751"/>
      <c r="HX63" s="768" t="s">
        <v>70</v>
      </c>
      <c r="HZ63" s="751" t="s">
        <v>1</v>
      </c>
      <c r="IA63" s="751" t="s">
        <v>88</v>
      </c>
      <c r="IB63" s="751"/>
      <c r="IC63" s="751"/>
      <c r="ID63" s="751" t="s">
        <v>92</v>
      </c>
      <c r="IE63" s="751"/>
      <c r="IF63" s="751"/>
      <c r="IG63" s="751"/>
      <c r="IH63" s="751"/>
      <c r="II63" s="751"/>
      <c r="IJ63" s="751"/>
      <c r="IK63" s="751" t="s">
        <v>100</v>
      </c>
      <c r="IL63" s="751"/>
      <c r="IM63" s="751"/>
      <c r="IN63" s="751"/>
      <c r="IO63" s="751"/>
      <c r="IP63" s="751"/>
      <c r="IQ63" s="751" t="s">
        <v>106</v>
      </c>
      <c r="IR63" s="751"/>
      <c r="IS63" s="751"/>
      <c r="IT63" s="751" t="s">
        <v>111</v>
      </c>
      <c r="IU63" s="751"/>
      <c r="IV63" s="751"/>
      <c r="IW63" s="751" t="s">
        <v>114</v>
      </c>
      <c r="IX63" s="751"/>
      <c r="IY63" s="751"/>
      <c r="IZ63" s="768" t="s">
        <v>70</v>
      </c>
    </row>
    <row r="64" spans="1:260" x14ac:dyDescent="0.25">
      <c r="A64" s="741"/>
      <c r="B64" s="229" t="s">
        <v>90</v>
      </c>
      <c r="C64" s="229" t="s">
        <v>91</v>
      </c>
      <c r="D64" s="229" t="s">
        <v>89</v>
      </c>
      <c r="E64" s="229" t="s">
        <v>97</v>
      </c>
      <c r="F64" s="229" t="s">
        <v>94</v>
      </c>
      <c r="G64" s="229" t="s">
        <v>95</v>
      </c>
      <c r="H64" s="229" t="s">
        <v>99</v>
      </c>
      <c r="I64" s="229" t="s">
        <v>96</v>
      </c>
      <c r="J64" s="229" t="s">
        <v>93</v>
      </c>
      <c r="K64" s="229" t="s">
        <v>131</v>
      </c>
      <c r="L64" s="229" t="s">
        <v>103</v>
      </c>
      <c r="M64" s="229" t="s">
        <v>102</v>
      </c>
      <c r="N64" s="229" t="s">
        <v>101</v>
      </c>
      <c r="O64" s="229" t="s">
        <v>105</v>
      </c>
      <c r="P64" s="229" t="s">
        <v>108</v>
      </c>
      <c r="Q64" s="229" t="s">
        <v>107</v>
      </c>
      <c r="R64" s="229" t="s">
        <v>109</v>
      </c>
      <c r="S64" s="229" t="s">
        <v>113</v>
      </c>
      <c r="T64" s="229" t="s">
        <v>96</v>
      </c>
      <c r="U64" s="229" t="s">
        <v>112</v>
      </c>
      <c r="V64" s="229" t="s">
        <v>95</v>
      </c>
      <c r="W64" s="229" t="s">
        <v>115</v>
      </c>
      <c r="X64" s="229" t="s">
        <v>116</v>
      </c>
      <c r="Y64" s="761"/>
      <c r="AA64" s="741"/>
      <c r="AB64" s="229" t="s">
        <v>90</v>
      </c>
      <c r="AC64" s="229" t="s">
        <v>91</v>
      </c>
      <c r="AD64" s="229" t="s">
        <v>89</v>
      </c>
      <c r="AE64" s="229" t="s">
        <v>97</v>
      </c>
      <c r="AF64" s="229" t="s">
        <v>94</v>
      </c>
      <c r="AG64" s="229" t="s">
        <v>95</v>
      </c>
      <c r="AH64" s="229" t="s">
        <v>99</v>
      </c>
      <c r="AI64" s="229" t="s">
        <v>96</v>
      </c>
      <c r="AJ64" s="229" t="s">
        <v>93</v>
      </c>
      <c r="AK64" s="229" t="s">
        <v>131</v>
      </c>
      <c r="AL64" s="229" t="s">
        <v>103</v>
      </c>
      <c r="AM64" s="229" t="s">
        <v>104</v>
      </c>
      <c r="AN64" s="229" t="s">
        <v>102</v>
      </c>
      <c r="AO64" s="229" t="s">
        <v>101</v>
      </c>
      <c r="AP64" s="229" t="s">
        <v>105</v>
      </c>
      <c r="AQ64" s="229" t="s">
        <v>108</v>
      </c>
      <c r="AR64" s="229" t="s">
        <v>107</v>
      </c>
      <c r="AS64" s="229" t="s">
        <v>96</v>
      </c>
      <c r="AT64" s="229" t="s">
        <v>112</v>
      </c>
      <c r="AU64" s="229" t="s">
        <v>95</v>
      </c>
      <c r="AV64" s="229" t="s">
        <v>115</v>
      </c>
      <c r="AW64" s="229" t="s">
        <v>116</v>
      </c>
      <c r="AX64" s="751"/>
      <c r="BA64" s="741"/>
      <c r="BB64" s="229" t="s">
        <v>90</v>
      </c>
      <c r="BC64" s="229" t="s">
        <v>91</v>
      </c>
      <c r="BD64" s="229" t="s">
        <v>89</v>
      </c>
      <c r="BE64" s="229" t="s">
        <v>97</v>
      </c>
      <c r="BF64" s="229" t="s">
        <v>94</v>
      </c>
      <c r="BG64" s="229" t="s">
        <v>95</v>
      </c>
      <c r="BH64" s="229" t="s">
        <v>99</v>
      </c>
      <c r="BI64" s="229" t="s">
        <v>96</v>
      </c>
      <c r="BJ64" s="229" t="s">
        <v>93</v>
      </c>
      <c r="BK64" s="229" t="s">
        <v>131</v>
      </c>
      <c r="BL64" s="229" t="s">
        <v>103</v>
      </c>
      <c r="BM64" s="229" t="s">
        <v>104</v>
      </c>
      <c r="BN64" s="229" t="s">
        <v>102</v>
      </c>
      <c r="BO64" s="229" t="s">
        <v>101</v>
      </c>
      <c r="BP64" s="229" t="s">
        <v>105</v>
      </c>
      <c r="BQ64" s="229" t="s">
        <v>108</v>
      </c>
      <c r="BR64" s="229" t="s">
        <v>107</v>
      </c>
      <c r="BS64" s="229" t="s">
        <v>113</v>
      </c>
      <c r="BT64" s="229" t="s">
        <v>96</v>
      </c>
      <c r="BU64" s="229" t="s">
        <v>112</v>
      </c>
      <c r="BV64" s="229" t="s">
        <v>95</v>
      </c>
      <c r="BW64" s="229" t="s">
        <v>115</v>
      </c>
      <c r="BX64" s="229" t="s">
        <v>116</v>
      </c>
      <c r="BY64" s="751"/>
      <c r="CA64" s="741"/>
      <c r="CB64" s="320" t="s">
        <v>90</v>
      </c>
      <c r="CC64" s="320" t="s">
        <v>91</v>
      </c>
      <c r="CD64" s="320" t="s">
        <v>89</v>
      </c>
      <c r="CE64" s="320" t="s">
        <v>97</v>
      </c>
      <c r="CF64" s="320" t="s">
        <v>94</v>
      </c>
      <c r="CG64" s="320" t="s">
        <v>95</v>
      </c>
      <c r="CH64" s="320" t="s">
        <v>99</v>
      </c>
      <c r="CI64" s="320" t="s">
        <v>96</v>
      </c>
      <c r="CJ64" s="320" t="s">
        <v>93</v>
      </c>
      <c r="CK64" s="320" t="s">
        <v>131</v>
      </c>
      <c r="CL64" s="320" t="s">
        <v>103</v>
      </c>
      <c r="CM64" s="320" t="s">
        <v>102</v>
      </c>
      <c r="CN64" s="320" t="s">
        <v>101</v>
      </c>
      <c r="CO64" s="320" t="s">
        <v>105</v>
      </c>
      <c r="CP64" s="320" t="s">
        <v>107</v>
      </c>
      <c r="CQ64" s="320" t="s">
        <v>96</v>
      </c>
      <c r="CR64" s="320" t="s">
        <v>112</v>
      </c>
      <c r="CS64" s="320" t="s">
        <v>95</v>
      </c>
      <c r="CT64" s="320" t="s">
        <v>115</v>
      </c>
      <c r="CU64" s="320" t="s">
        <v>116</v>
      </c>
      <c r="CV64" s="741"/>
      <c r="CW64" s="328"/>
      <c r="CX64" s="328"/>
      <c r="CY64" s="751"/>
      <c r="CZ64" s="330" t="s">
        <v>90</v>
      </c>
      <c r="DA64" s="330" t="s">
        <v>91</v>
      </c>
      <c r="DB64" s="330" t="s">
        <v>89</v>
      </c>
      <c r="DC64" s="330" t="s">
        <v>97</v>
      </c>
      <c r="DD64" s="330" t="s">
        <v>94</v>
      </c>
      <c r="DE64" s="330" t="s">
        <v>95</v>
      </c>
      <c r="DF64" s="330" t="s">
        <v>99</v>
      </c>
      <c r="DG64" s="330" t="s">
        <v>96</v>
      </c>
      <c r="DH64" s="330" t="s">
        <v>93</v>
      </c>
      <c r="DI64" s="330" t="s">
        <v>131</v>
      </c>
      <c r="DJ64" s="330" t="s">
        <v>103</v>
      </c>
      <c r="DK64" s="330" t="s">
        <v>102</v>
      </c>
      <c r="DL64" s="330" t="s">
        <v>101</v>
      </c>
      <c r="DM64" s="330" t="s">
        <v>105</v>
      </c>
      <c r="DN64" s="330" t="s">
        <v>108</v>
      </c>
      <c r="DO64" s="330" t="s">
        <v>107</v>
      </c>
      <c r="DP64" s="330" t="s">
        <v>96</v>
      </c>
      <c r="DQ64" s="330" t="s">
        <v>112</v>
      </c>
      <c r="DR64" s="330" t="s">
        <v>95</v>
      </c>
      <c r="DS64" s="330" t="s">
        <v>115</v>
      </c>
      <c r="DT64" s="330" t="s">
        <v>120</v>
      </c>
      <c r="DU64" s="330" t="s">
        <v>116</v>
      </c>
      <c r="DV64" s="741"/>
      <c r="DX64" s="751"/>
      <c r="DY64" s="229" t="s">
        <v>90</v>
      </c>
      <c r="DZ64" s="229" t="s">
        <v>91</v>
      </c>
      <c r="EA64" s="229" t="s">
        <v>89</v>
      </c>
      <c r="EB64" s="229" t="s">
        <v>97</v>
      </c>
      <c r="EC64" s="229" t="s">
        <v>94</v>
      </c>
      <c r="ED64" s="229" t="s">
        <v>95</v>
      </c>
      <c r="EE64" s="229" t="s">
        <v>99</v>
      </c>
      <c r="EF64" s="229" t="s">
        <v>96</v>
      </c>
      <c r="EG64" s="229" t="s">
        <v>93</v>
      </c>
      <c r="EH64" s="229" t="s">
        <v>131</v>
      </c>
      <c r="EI64" s="229" t="s">
        <v>103</v>
      </c>
      <c r="EJ64" s="229" t="s">
        <v>102</v>
      </c>
      <c r="EK64" s="229" t="s">
        <v>101</v>
      </c>
      <c r="EL64" s="229" t="s">
        <v>105</v>
      </c>
      <c r="EM64" s="229" t="s">
        <v>108</v>
      </c>
      <c r="EN64" s="229" t="s">
        <v>107</v>
      </c>
      <c r="EO64" s="229" t="s">
        <v>109</v>
      </c>
      <c r="EP64" s="229" t="s">
        <v>113</v>
      </c>
      <c r="EQ64" s="229" t="s">
        <v>96</v>
      </c>
      <c r="ER64" s="229" t="s">
        <v>112</v>
      </c>
      <c r="ES64" s="229" t="s">
        <v>95</v>
      </c>
      <c r="ET64" s="229" t="s">
        <v>115</v>
      </c>
      <c r="EU64" s="229" t="s">
        <v>120</v>
      </c>
      <c r="EV64" s="229" t="s">
        <v>116</v>
      </c>
      <c r="EW64" s="741"/>
      <c r="EY64" s="751"/>
      <c r="EZ64" s="374" t="s">
        <v>90</v>
      </c>
      <c r="FA64" s="374" t="s">
        <v>91</v>
      </c>
      <c r="FB64" s="374" t="s">
        <v>89</v>
      </c>
      <c r="FC64" s="374" t="s">
        <v>97</v>
      </c>
      <c r="FD64" s="374" t="s">
        <v>94</v>
      </c>
      <c r="FE64" s="374" t="s">
        <v>95</v>
      </c>
      <c r="FF64" s="374" t="s">
        <v>99</v>
      </c>
      <c r="FG64" s="374" t="s">
        <v>96</v>
      </c>
      <c r="FH64" s="374" t="s">
        <v>93</v>
      </c>
      <c r="FI64" s="374" t="s">
        <v>131</v>
      </c>
      <c r="FJ64" s="374" t="s">
        <v>103</v>
      </c>
      <c r="FK64" s="374" t="s">
        <v>104</v>
      </c>
      <c r="FL64" s="374" t="s">
        <v>102</v>
      </c>
      <c r="FM64" s="374" t="s">
        <v>101</v>
      </c>
      <c r="FN64" s="374" t="s">
        <v>105</v>
      </c>
      <c r="FO64" s="374" t="s">
        <v>108</v>
      </c>
      <c r="FP64" s="374" t="s">
        <v>107</v>
      </c>
      <c r="FQ64" s="374" t="s">
        <v>109</v>
      </c>
      <c r="FR64" s="374" t="s">
        <v>113</v>
      </c>
      <c r="FS64" s="374" t="s">
        <v>96</v>
      </c>
      <c r="FT64" s="374" t="s">
        <v>112</v>
      </c>
      <c r="FU64" s="374" t="s">
        <v>95</v>
      </c>
      <c r="FV64" s="374" t="s">
        <v>115</v>
      </c>
      <c r="FW64" s="374" t="s">
        <v>116</v>
      </c>
      <c r="FX64" s="751"/>
      <c r="GA64" s="751"/>
      <c r="GB64" s="229" t="s">
        <v>90</v>
      </c>
      <c r="GC64" s="229" t="s">
        <v>91</v>
      </c>
      <c r="GD64" s="229" t="s">
        <v>89</v>
      </c>
      <c r="GE64" s="229" t="s">
        <v>97</v>
      </c>
      <c r="GF64" s="229" t="s">
        <v>94</v>
      </c>
      <c r="GG64" s="229" t="s">
        <v>95</v>
      </c>
      <c r="GH64" s="229" t="s">
        <v>99</v>
      </c>
      <c r="GI64" s="229" t="s">
        <v>96</v>
      </c>
      <c r="GJ64" s="229" t="s">
        <v>93</v>
      </c>
      <c r="GK64" s="229" t="s">
        <v>131</v>
      </c>
      <c r="GL64" s="229" t="s">
        <v>103</v>
      </c>
      <c r="GM64" s="229" t="s">
        <v>102</v>
      </c>
      <c r="GN64" s="229" t="s">
        <v>101</v>
      </c>
      <c r="GO64" s="229" t="s">
        <v>105</v>
      </c>
      <c r="GP64" s="229" t="s">
        <v>108</v>
      </c>
      <c r="GQ64" s="229" t="s">
        <v>107</v>
      </c>
      <c r="GR64" s="229" t="s">
        <v>109</v>
      </c>
      <c r="GS64" s="229" t="s">
        <v>96</v>
      </c>
      <c r="GT64" s="229" t="s">
        <v>112</v>
      </c>
      <c r="GU64" s="229" t="s">
        <v>95</v>
      </c>
      <c r="GV64" s="229" t="s">
        <v>115</v>
      </c>
      <c r="GW64" s="229" t="s">
        <v>116</v>
      </c>
      <c r="GX64" s="751"/>
      <c r="HA64" s="751"/>
      <c r="HB64" s="229" t="s">
        <v>90</v>
      </c>
      <c r="HC64" s="229" t="s">
        <v>91</v>
      </c>
      <c r="HD64" s="229" t="s">
        <v>89</v>
      </c>
      <c r="HE64" s="229" t="s">
        <v>97</v>
      </c>
      <c r="HF64" s="229" t="s">
        <v>94</v>
      </c>
      <c r="HG64" s="229" t="s">
        <v>95</v>
      </c>
      <c r="HH64" s="229" t="s">
        <v>99</v>
      </c>
      <c r="HI64" s="229" t="s">
        <v>96</v>
      </c>
      <c r="HJ64" s="229" t="s">
        <v>93</v>
      </c>
      <c r="HK64" s="229" t="s">
        <v>131</v>
      </c>
      <c r="HL64" s="229" t="s">
        <v>103</v>
      </c>
      <c r="HM64" s="229" t="s">
        <v>102</v>
      </c>
      <c r="HN64" s="229" t="s">
        <v>101</v>
      </c>
      <c r="HO64" s="229" t="s">
        <v>105</v>
      </c>
      <c r="HP64" s="229" t="s">
        <v>108</v>
      </c>
      <c r="HQ64" s="229" t="s">
        <v>107</v>
      </c>
      <c r="HR64" s="229" t="s">
        <v>109</v>
      </c>
      <c r="HS64" s="229" t="s">
        <v>96</v>
      </c>
      <c r="HT64" s="229" t="s">
        <v>112</v>
      </c>
      <c r="HU64" s="229" t="s">
        <v>95</v>
      </c>
      <c r="HV64" s="229" t="s">
        <v>115</v>
      </c>
      <c r="HW64" s="229" t="s">
        <v>116</v>
      </c>
      <c r="HX64" s="768"/>
      <c r="HZ64" s="751"/>
      <c r="IA64" s="229" t="s">
        <v>90</v>
      </c>
      <c r="IB64" s="229" t="s">
        <v>91</v>
      </c>
      <c r="IC64" s="229" t="s">
        <v>89</v>
      </c>
      <c r="ID64" s="229" t="s">
        <v>97</v>
      </c>
      <c r="IE64" s="229" t="s">
        <v>94</v>
      </c>
      <c r="IF64" s="229" t="s">
        <v>95</v>
      </c>
      <c r="IG64" s="229" t="s">
        <v>99</v>
      </c>
      <c r="IH64" s="229" t="s">
        <v>96</v>
      </c>
      <c r="II64" s="229" t="s">
        <v>93</v>
      </c>
      <c r="IJ64" s="229" t="s">
        <v>225</v>
      </c>
      <c r="IK64" s="229" t="s">
        <v>131</v>
      </c>
      <c r="IL64" s="229" t="s">
        <v>103</v>
      </c>
      <c r="IM64" s="229" t="s">
        <v>104</v>
      </c>
      <c r="IN64" s="229" t="s">
        <v>102</v>
      </c>
      <c r="IO64" s="229" t="s">
        <v>101</v>
      </c>
      <c r="IP64" s="229" t="s">
        <v>105</v>
      </c>
      <c r="IQ64" s="229" t="s">
        <v>108</v>
      </c>
      <c r="IR64" s="229" t="s">
        <v>107</v>
      </c>
      <c r="IS64" s="229" t="s">
        <v>109</v>
      </c>
      <c r="IT64" s="229" t="s">
        <v>113</v>
      </c>
      <c r="IU64" s="229" t="s">
        <v>96</v>
      </c>
      <c r="IV64" s="229" t="s">
        <v>112</v>
      </c>
      <c r="IW64" s="229" t="s">
        <v>95</v>
      </c>
      <c r="IX64" s="229" t="s">
        <v>115</v>
      </c>
      <c r="IY64" s="229" t="s">
        <v>116</v>
      </c>
      <c r="IZ64" s="768"/>
    </row>
    <row r="65" spans="1:260" x14ac:dyDescent="0.25">
      <c r="A65" s="234" t="s">
        <v>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3</v>
      </c>
      <c r="N65" s="11">
        <v>0</v>
      </c>
      <c r="O65" s="11">
        <v>0</v>
      </c>
      <c r="P65" s="11">
        <v>0</v>
      </c>
      <c r="Q65" s="11">
        <v>13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f>SUM(B65:X65)</f>
        <v>16</v>
      </c>
      <c r="AA65" s="234" t="s">
        <v>5</v>
      </c>
      <c r="AB65" s="11">
        <v>173</v>
      </c>
      <c r="AC65" s="11">
        <v>288</v>
      </c>
      <c r="AD65" s="11">
        <v>846</v>
      </c>
      <c r="AE65" s="11">
        <v>1</v>
      </c>
      <c r="AF65" s="11">
        <v>9</v>
      </c>
      <c r="AG65" s="11">
        <v>181</v>
      </c>
      <c r="AH65" s="11">
        <v>9</v>
      </c>
      <c r="AI65" s="11">
        <v>3</v>
      </c>
      <c r="AJ65" s="11">
        <v>16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>
        <v>1</v>
      </c>
      <c r="AX65" s="11">
        <v>1527</v>
      </c>
      <c r="BA65" s="234" t="s">
        <v>3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5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f>SUM(BB65:BX65)</f>
        <v>5</v>
      </c>
      <c r="CA65" s="234" t="s">
        <v>3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2</v>
      </c>
      <c r="CN65" s="11">
        <v>0</v>
      </c>
      <c r="CO65" s="11">
        <v>0</v>
      </c>
      <c r="CP65" s="11">
        <v>19</v>
      </c>
      <c r="CQ65" s="1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f>SUM(CB65:CU65)</f>
        <v>21</v>
      </c>
      <c r="CW65" s="328"/>
      <c r="CX65" s="328"/>
      <c r="CY65" s="234" t="s">
        <v>3</v>
      </c>
      <c r="CZ65" s="72">
        <v>0</v>
      </c>
      <c r="DA65" s="72">
        <v>0</v>
      </c>
      <c r="DB65" s="72">
        <v>0</v>
      </c>
      <c r="DC65" s="72">
        <v>0</v>
      </c>
      <c r="DD65" s="72">
        <v>0</v>
      </c>
      <c r="DE65" s="72">
        <v>0</v>
      </c>
      <c r="DF65" s="72">
        <v>0</v>
      </c>
      <c r="DG65" s="72">
        <v>0</v>
      </c>
      <c r="DH65" s="72">
        <v>0</v>
      </c>
      <c r="DI65" s="72">
        <v>0</v>
      </c>
      <c r="DJ65" s="72">
        <v>0</v>
      </c>
      <c r="DK65" s="72">
        <v>1</v>
      </c>
      <c r="DL65" s="72">
        <v>1</v>
      </c>
      <c r="DM65" s="72">
        <v>0</v>
      </c>
      <c r="DN65" s="72">
        <v>0</v>
      </c>
      <c r="DO65" s="72">
        <v>23</v>
      </c>
      <c r="DP65" s="72">
        <v>0</v>
      </c>
      <c r="DQ65" s="72">
        <v>0</v>
      </c>
      <c r="DR65" s="72">
        <v>0</v>
      </c>
      <c r="DS65" s="72">
        <v>0</v>
      </c>
      <c r="DT65" s="72">
        <v>0</v>
      </c>
      <c r="DU65" s="72">
        <v>0</v>
      </c>
      <c r="DV65" s="72">
        <f>SUM(CZ65:DU65)</f>
        <v>25</v>
      </c>
      <c r="DX65" s="234" t="s">
        <v>21</v>
      </c>
      <c r="DY65" s="11">
        <v>1001</v>
      </c>
      <c r="DZ65" s="11">
        <v>38</v>
      </c>
      <c r="EA65" s="11">
        <v>2978</v>
      </c>
      <c r="EB65" s="11">
        <v>0</v>
      </c>
      <c r="EC65" s="11">
        <v>0</v>
      </c>
      <c r="ED65" s="11">
        <v>0</v>
      </c>
      <c r="EE65" s="11">
        <v>9</v>
      </c>
      <c r="EF65" s="11">
        <v>0</v>
      </c>
      <c r="EG65" s="11">
        <v>0</v>
      </c>
      <c r="EH65" s="11">
        <v>0</v>
      </c>
      <c r="EI65" s="11">
        <v>0</v>
      </c>
      <c r="EJ65" s="11">
        <v>0</v>
      </c>
      <c r="EK65" s="11">
        <v>0</v>
      </c>
      <c r="EL65" s="11">
        <v>0</v>
      </c>
      <c r="EM65" s="11">
        <v>0</v>
      </c>
      <c r="EN65" s="11">
        <v>0</v>
      </c>
      <c r="EO65" s="11">
        <v>0</v>
      </c>
      <c r="EP65" s="11">
        <v>0</v>
      </c>
      <c r="EQ65" s="11">
        <v>0</v>
      </c>
      <c r="ER65" s="11">
        <v>0</v>
      </c>
      <c r="ES65" s="11">
        <v>0</v>
      </c>
      <c r="ET65" s="11">
        <v>0</v>
      </c>
      <c r="EU65" s="11">
        <v>0</v>
      </c>
      <c r="EV65" s="11">
        <v>0</v>
      </c>
      <c r="EW65" s="11">
        <f>SUM(DY65:EV65)</f>
        <v>4026</v>
      </c>
      <c r="EY65" s="234" t="s">
        <v>21</v>
      </c>
      <c r="EZ65" s="11">
        <v>1109</v>
      </c>
      <c r="FA65" s="11">
        <v>34</v>
      </c>
      <c r="FB65" s="11">
        <v>2788</v>
      </c>
      <c r="FC65" s="11">
        <v>0</v>
      </c>
      <c r="FD65" s="11">
        <v>0</v>
      </c>
      <c r="FE65" s="11">
        <v>0</v>
      </c>
      <c r="FF65" s="11">
        <v>2</v>
      </c>
      <c r="FG65" s="11">
        <v>0</v>
      </c>
      <c r="FH65" s="11">
        <v>0</v>
      </c>
      <c r="FI65" s="11">
        <v>0</v>
      </c>
      <c r="FJ65" s="11">
        <v>0</v>
      </c>
      <c r="FK65" s="11">
        <v>0</v>
      </c>
      <c r="FL65" s="11">
        <v>0</v>
      </c>
      <c r="FM65" s="11">
        <v>0</v>
      </c>
      <c r="FN65" s="11">
        <v>0</v>
      </c>
      <c r="FO65" s="11">
        <v>0</v>
      </c>
      <c r="FP65" s="11">
        <v>0</v>
      </c>
      <c r="FQ65" s="11">
        <v>0</v>
      </c>
      <c r="FR65" s="11">
        <v>0</v>
      </c>
      <c r="FS65" s="11">
        <v>0</v>
      </c>
      <c r="FT65" s="11">
        <v>0</v>
      </c>
      <c r="FU65" s="11">
        <v>0</v>
      </c>
      <c r="FV65" s="11">
        <v>0</v>
      </c>
      <c r="FW65" s="11">
        <v>0</v>
      </c>
      <c r="FX65" s="11">
        <f>SUM(EZ65:FW65)</f>
        <v>3933</v>
      </c>
      <c r="GA65" s="234" t="s">
        <v>21</v>
      </c>
      <c r="GB65" s="11">
        <v>1153</v>
      </c>
      <c r="GC65" s="11">
        <v>43</v>
      </c>
      <c r="GD65" s="11">
        <v>3162</v>
      </c>
      <c r="GE65" s="11">
        <v>0</v>
      </c>
      <c r="GF65" s="11">
        <v>0</v>
      </c>
      <c r="GG65" s="11">
        <v>0</v>
      </c>
      <c r="GH65" s="11">
        <v>1</v>
      </c>
      <c r="GI65" s="11">
        <v>0</v>
      </c>
      <c r="GJ65" s="11">
        <v>0</v>
      </c>
      <c r="GK65" s="11">
        <v>0</v>
      </c>
      <c r="GL65" s="11">
        <v>0</v>
      </c>
      <c r="GM65" s="11">
        <v>0</v>
      </c>
      <c r="GN65" s="11">
        <v>0</v>
      </c>
      <c r="GO65" s="11">
        <v>0</v>
      </c>
      <c r="GP65" s="11">
        <v>0</v>
      </c>
      <c r="GQ65" s="11">
        <v>0</v>
      </c>
      <c r="GR65" s="11">
        <v>0</v>
      </c>
      <c r="GS65" s="11">
        <v>0</v>
      </c>
      <c r="GT65" s="11">
        <v>0</v>
      </c>
      <c r="GU65" s="11">
        <v>0</v>
      </c>
      <c r="GV65" s="11">
        <v>0</v>
      </c>
      <c r="GW65" s="11">
        <v>0</v>
      </c>
      <c r="GX65" s="11">
        <f>SUM(GB65:GW65)</f>
        <v>4359</v>
      </c>
      <c r="HA65" s="234" t="s">
        <v>3</v>
      </c>
      <c r="HB65" s="11">
        <v>0</v>
      </c>
      <c r="HC65" s="11">
        <v>0</v>
      </c>
      <c r="HD65" s="11">
        <v>0</v>
      </c>
      <c r="HE65" s="11">
        <v>0</v>
      </c>
      <c r="HF65" s="11">
        <v>0</v>
      </c>
      <c r="HG65" s="11">
        <v>0</v>
      </c>
      <c r="HH65" s="11">
        <v>0</v>
      </c>
      <c r="HI65" s="11">
        <v>0</v>
      </c>
      <c r="HJ65" s="11">
        <v>0</v>
      </c>
      <c r="HK65" s="11">
        <v>0</v>
      </c>
      <c r="HL65" s="11">
        <v>0</v>
      </c>
      <c r="HM65" s="11">
        <v>0</v>
      </c>
      <c r="HN65" s="11">
        <v>0</v>
      </c>
      <c r="HO65" s="11">
        <v>0</v>
      </c>
      <c r="HP65" s="11">
        <v>0</v>
      </c>
      <c r="HQ65" s="11">
        <v>3</v>
      </c>
      <c r="HR65" s="11">
        <v>0</v>
      </c>
      <c r="HS65" s="11">
        <v>0</v>
      </c>
      <c r="HT65" s="11">
        <v>0</v>
      </c>
      <c r="HU65" s="11">
        <v>0</v>
      </c>
      <c r="HV65" s="11">
        <v>0</v>
      </c>
      <c r="HW65" s="11">
        <v>0</v>
      </c>
      <c r="HX65" s="11">
        <f>SUM(HB65:HW65)</f>
        <v>3</v>
      </c>
      <c r="HZ65" s="234" t="s">
        <v>3</v>
      </c>
      <c r="IA65" s="11">
        <v>0</v>
      </c>
      <c r="IB65" s="11">
        <v>0</v>
      </c>
      <c r="IC65" s="11">
        <v>1</v>
      </c>
      <c r="ID65" s="11">
        <v>0</v>
      </c>
      <c r="IE65" s="11">
        <v>0</v>
      </c>
      <c r="IF65" s="11">
        <v>0</v>
      </c>
      <c r="IG65" s="11">
        <v>0</v>
      </c>
      <c r="IH65" s="11">
        <v>0</v>
      </c>
      <c r="II65" s="11">
        <v>0</v>
      </c>
      <c r="IJ65" s="11">
        <v>0</v>
      </c>
      <c r="IK65" s="11">
        <v>0</v>
      </c>
      <c r="IL65" s="11">
        <v>1</v>
      </c>
      <c r="IM65" s="11">
        <v>0</v>
      </c>
      <c r="IN65" s="11">
        <v>22</v>
      </c>
      <c r="IO65" s="11">
        <v>4</v>
      </c>
      <c r="IP65" s="11">
        <v>0</v>
      </c>
      <c r="IQ65" s="11">
        <v>0</v>
      </c>
      <c r="IR65" s="11">
        <v>87</v>
      </c>
      <c r="IS65" s="11">
        <v>0</v>
      </c>
      <c r="IT65" s="11">
        <v>0</v>
      </c>
      <c r="IU65" s="11">
        <v>0</v>
      </c>
      <c r="IV65" s="11">
        <v>0</v>
      </c>
      <c r="IW65" s="11">
        <v>0</v>
      </c>
      <c r="IX65" s="11">
        <v>0</v>
      </c>
      <c r="IY65" s="11">
        <v>0</v>
      </c>
      <c r="IZ65" s="11">
        <f>SUM(IA65:IY65)</f>
        <v>115</v>
      </c>
    </row>
    <row r="66" spans="1:260" x14ac:dyDescent="0.25">
      <c r="A66" s="234" t="s">
        <v>5</v>
      </c>
      <c r="B66" s="11">
        <v>147</v>
      </c>
      <c r="C66" s="11">
        <v>270</v>
      </c>
      <c r="D66" s="11">
        <v>752</v>
      </c>
      <c r="E66" s="11">
        <v>2</v>
      </c>
      <c r="F66" s="11">
        <v>10</v>
      </c>
      <c r="G66" s="11">
        <v>125</v>
      </c>
      <c r="H66" s="11">
        <v>6</v>
      </c>
      <c r="I66" s="11">
        <v>2</v>
      </c>
      <c r="J66" s="11">
        <v>21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f t="shared" ref="Y66:Y115" si="9">SUM(B66:X66)</f>
        <v>1335</v>
      </c>
      <c r="AA66" s="234" t="s">
        <v>7</v>
      </c>
      <c r="AB66" s="11"/>
      <c r="AC66" s="11">
        <v>154</v>
      </c>
      <c r="AD66" s="11">
        <v>16</v>
      </c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>
        <v>170</v>
      </c>
      <c r="BA66" s="234" t="s">
        <v>5</v>
      </c>
      <c r="BB66" s="11">
        <v>245</v>
      </c>
      <c r="BC66" s="11">
        <v>331</v>
      </c>
      <c r="BD66" s="11">
        <v>824</v>
      </c>
      <c r="BE66" s="11">
        <v>4</v>
      </c>
      <c r="BF66" s="11">
        <v>12</v>
      </c>
      <c r="BG66" s="11">
        <v>303</v>
      </c>
      <c r="BH66" s="11">
        <v>8</v>
      </c>
      <c r="BI66" s="11">
        <v>9</v>
      </c>
      <c r="BJ66" s="11">
        <v>13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3</v>
      </c>
      <c r="BY66" s="11">
        <f t="shared" ref="BY66:BY118" si="10">SUM(BB66:BX66)</f>
        <v>1752</v>
      </c>
      <c r="CA66" s="234" t="s">
        <v>5</v>
      </c>
      <c r="CB66" s="11">
        <v>229</v>
      </c>
      <c r="CC66" s="11">
        <v>285</v>
      </c>
      <c r="CD66" s="11">
        <v>761</v>
      </c>
      <c r="CE66" s="11">
        <v>14</v>
      </c>
      <c r="CF66" s="11">
        <v>5</v>
      </c>
      <c r="CG66" s="11">
        <v>250</v>
      </c>
      <c r="CH66" s="11">
        <v>8</v>
      </c>
      <c r="CI66" s="11">
        <v>10</v>
      </c>
      <c r="CJ66" s="11">
        <v>24</v>
      </c>
      <c r="CK66" s="11">
        <v>0</v>
      </c>
      <c r="CL66" s="11">
        <v>0</v>
      </c>
      <c r="CM66" s="11">
        <v>0</v>
      </c>
      <c r="CN66" s="11">
        <v>0</v>
      </c>
      <c r="CO66" s="11">
        <v>0</v>
      </c>
      <c r="CP66" s="11">
        <v>0</v>
      </c>
      <c r="CQ66" s="11">
        <v>0</v>
      </c>
      <c r="CR66" s="11">
        <v>0</v>
      </c>
      <c r="CS66" s="11">
        <v>0</v>
      </c>
      <c r="CT66" s="11">
        <v>0</v>
      </c>
      <c r="CU66" s="11">
        <v>2</v>
      </c>
      <c r="CV66" s="11">
        <f t="shared" ref="CV66:CV122" si="11">SUM(CB66:CU66)</f>
        <v>1588</v>
      </c>
      <c r="CW66" s="328"/>
      <c r="CX66" s="328"/>
      <c r="CY66" s="234" t="s">
        <v>5</v>
      </c>
      <c r="CZ66" s="72">
        <v>204</v>
      </c>
      <c r="DA66" s="72">
        <v>285</v>
      </c>
      <c r="DB66" s="72">
        <v>786</v>
      </c>
      <c r="DC66" s="72">
        <v>3</v>
      </c>
      <c r="DD66" s="72">
        <v>6</v>
      </c>
      <c r="DE66" s="72">
        <v>253</v>
      </c>
      <c r="DF66" s="72">
        <v>12</v>
      </c>
      <c r="DG66" s="72">
        <v>7</v>
      </c>
      <c r="DH66" s="72">
        <v>40</v>
      </c>
      <c r="DI66" s="72">
        <v>0</v>
      </c>
      <c r="DJ66" s="72">
        <v>0</v>
      </c>
      <c r="DK66" s="72">
        <v>0</v>
      </c>
      <c r="DL66" s="72">
        <v>0</v>
      </c>
      <c r="DM66" s="72">
        <v>0</v>
      </c>
      <c r="DN66" s="72">
        <v>0</v>
      </c>
      <c r="DO66" s="72">
        <v>0</v>
      </c>
      <c r="DP66" s="72">
        <v>0</v>
      </c>
      <c r="DQ66" s="72">
        <v>0</v>
      </c>
      <c r="DR66" s="72">
        <v>0</v>
      </c>
      <c r="DS66" s="72">
        <v>0</v>
      </c>
      <c r="DT66" s="72">
        <v>0</v>
      </c>
      <c r="DU66" s="72">
        <v>0</v>
      </c>
      <c r="DV66" s="72">
        <f t="shared" ref="DV66:DV121" si="12">SUM(CZ66:DU66)</f>
        <v>1596</v>
      </c>
      <c r="DX66" s="234" t="s">
        <v>12</v>
      </c>
      <c r="DY66" s="11">
        <v>0</v>
      </c>
      <c r="DZ66" s="11">
        <v>0</v>
      </c>
      <c r="EA66" s="11">
        <v>0</v>
      </c>
      <c r="EB66" s="11">
        <v>0</v>
      </c>
      <c r="EC66" s="11">
        <v>0</v>
      </c>
      <c r="ED66" s="11">
        <v>0</v>
      </c>
      <c r="EE66" s="11">
        <v>48</v>
      </c>
      <c r="EF66" s="11">
        <v>0</v>
      </c>
      <c r="EG66" s="11">
        <v>0</v>
      </c>
      <c r="EH66" s="11">
        <v>0</v>
      </c>
      <c r="EI66" s="11">
        <v>0</v>
      </c>
      <c r="EJ66" s="11">
        <v>3007</v>
      </c>
      <c r="EK66" s="11">
        <v>0</v>
      </c>
      <c r="EL66" s="11">
        <v>0</v>
      </c>
      <c r="EM66" s="11">
        <v>0</v>
      </c>
      <c r="EN66" s="11">
        <v>2</v>
      </c>
      <c r="EO66" s="11">
        <v>0</v>
      </c>
      <c r="EP66" s="11">
        <v>1</v>
      </c>
      <c r="EQ66" s="11">
        <v>0</v>
      </c>
      <c r="ER66" s="11">
        <v>0</v>
      </c>
      <c r="ES66" s="11">
        <v>0</v>
      </c>
      <c r="ET66" s="11">
        <v>0</v>
      </c>
      <c r="EU66" s="11">
        <v>3</v>
      </c>
      <c r="EV66" s="11">
        <v>0</v>
      </c>
      <c r="EW66" s="11">
        <f t="shared" ref="EW66:EW121" si="13">SUM(DY66:EV66)</f>
        <v>3061</v>
      </c>
      <c r="EY66" s="234" t="s">
        <v>12</v>
      </c>
      <c r="EZ66" s="11">
        <v>0</v>
      </c>
      <c r="FA66" s="11">
        <v>0</v>
      </c>
      <c r="FB66" s="11">
        <v>0</v>
      </c>
      <c r="FC66" s="11">
        <v>0</v>
      </c>
      <c r="FD66" s="11">
        <v>0</v>
      </c>
      <c r="FE66" s="11">
        <v>0</v>
      </c>
      <c r="FF66" s="11">
        <v>28</v>
      </c>
      <c r="FG66" s="11">
        <v>0</v>
      </c>
      <c r="FH66" s="11">
        <v>0</v>
      </c>
      <c r="FI66" s="11">
        <v>0</v>
      </c>
      <c r="FJ66" s="11">
        <v>0</v>
      </c>
      <c r="FK66" s="11">
        <v>0</v>
      </c>
      <c r="FL66" s="11">
        <v>2968</v>
      </c>
      <c r="FM66" s="11">
        <v>0</v>
      </c>
      <c r="FN66" s="11">
        <v>0</v>
      </c>
      <c r="FO66" s="11">
        <v>0</v>
      </c>
      <c r="FP66" s="11">
        <v>0</v>
      </c>
      <c r="FQ66" s="11">
        <v>0</v>
      </c>
      <c r="FR66" s="11">
        <v>4</v>
      </c>
      <c r="FS66" s="11">
        <v>0</v>
      </c>
      <c r="FT66" s="11">
        <v>0</v>
      </c>
      <c r="FU66" s="11">
        <v>0</v>
      </c>
      <c r="FV66" s="11">
        <v>0</v>
      </c>
      <c r="FW66" s="11">
        <v>0</v>
      </c>
      <c r="FX66" s="11">
        <f t="shared" ref="FX66:FX121" si="14">SUM(EZ66:FW66)</f>
        <v>3000</v>
      </c>
      <c r="GA66" s="234" t="s">
        <v>12</v>
      </c>
      <c r="GB66" s="11">
        <v>0</v>
      </c>
      <c r="GC66" s="11">
        <v>0</v>
      </c>
      <c r="GD66" s="11">
        <v>0</v>
      </c>
      <c r="GE66" s="11">
        <v>0</v>
      </c>
      <c r="GF66" s="11">
        <v>0</v>
      </c>
      <c r="GG66" s="11">
        <v>0</v>
      </c>
      <c r="GH66" s="11">
        <v>35</v>
      </c>
      <c r="GI66" s="11">
        <v>0</v>
      </c>
      <c r="GJ66" s="11">
        <v>0</v>
      </c>
      <c r="GK66" s="11">
        <v>0</v>
      </c>
      <c r="GL66" s="11">
        <v>3</v>
      </c>
      <c r="GM66" s="11">
        <v>3692</v>
      </c>
      <c r="GN66" s="11">
        <v>0</v>
      </c>
      <c r="GO66" s="11">
        <v>0</v>
      </c>
      <c r="GP66" s="11">
        <v>0</v>
      </c>
      <c r="GQ66" s="11">
        <v>0</v>
      </c>
      <c r="GR66" s="11">
        <v>0</v>
      </c>
      <c r="GS66" s="11">
        <v>0</v>
      </c>
      <c r="GT66" s="11">
        <v>0</v>
      </c>
      <c r="GU66" s="11">
        <v>0</v>
      </c>
      <c r="GV66" s="11">
        <v>1</v>
      </c>
      <c r="GW66" s="11">
        <v>1</v>
      </c>
      <c r="GX66" s="11">
        <f t="shared" ref="GX66:GX119" si="15">SUM(GB66:GW66)</f>
        <v>3732</v>
      </c>
      <c r="HA66" s="234" t="s">
        <v>5</v>
      </c>
      <c r="HB66" s="11">
        <v>133</v>
      </c>
      <c r="HC66" s="11">
        <v>305</v>
      </c>
      <c r="HD66" s="11">
        <v>680</v>
      </c>
      <c r="HE66" s="11">
        <v>0</v>
      </c>
      <c r="HF66" s="11">
        <v>7</v>
      </c>
      <c r="HG66" s="11">
        <v>201</v>
      </c>
      <c r="HH66" s="11">
        <v>9</v>
      </c>
      <c r="HI66" s="11">
        <v>4</v>
      </c>
      <c r="HJ66" s="11">
        <v>11</v>
      </c>
      <c r="HK66" s="11">
        <v>0</v>
      </c>
      <c r="HL66" s="11">
        <v>0</v>
      </c>
      <c r="HM66" s="11">
        <v>0</v>
      </c>
      <c r="HN66" s="11">
        <v>0</v>
      </c>
      <c r="HO66" s="11">
        <v>0</v>
      </c>
      <c r="HP66" s="11">
        <v>0</v>
      </c>
      <c r="HQ66" s="11">
        <v>0</v>
      </c>
      <c r="HR66" s="11">
        <v>0</v>
      </c>
      <c r="HS66" s="11">
        <v>0</v>
      </c>
      <c r="HT66" s="11">
        <v>0</v>
      </c>
      <c r="HU66" s="11">
        <v>0</v>
      </c>
      <c r="HV66" s="11">
        <v>0</v>
      </c>
      <c r="HW66" s="11">
        <v>1</v>
      </c>
      <c r="HX66" s="11">
        <f t="shared" ref="HX66:HX118" si="16">SUM(HB66:HW66)</f>
        <v>1351</v>
      </c>
      <c r="HZ66" s="234" t="s">
        <v>5</v>
      </c>
      <c r="IA66" s="11">
        <v>1833</v>
      </c>
      <c r="IB66" s="11">
        <v>3120</v>
      </c>
      <c r="IC66" s="11">
        <v>7912</v>
      </c>
      <c r="ID66" s="11">
        <v>31</v>
      </c>
      <c r="IE66" s="11">
        <v>72</v>
      </c>
      <c r="IF66" s="11">
        <v>1883</v>
      </c>
      <c r="IG66" s="11">
        <v>95</v>
      </c>
      <c r="IH66" s="11">
        <v>52</v>
      </c>
      <c r="II66" s="11">
        <v>246</v>
      </c>
      <c r="IJ66" s="11">
        <v>171</v>
      </c>
      <c r="IK66" s="11">
        <v>0</v>
      </c>
      <c r="IL66" s="11">
        <v>0</v>
      </c>
      <c r="IM66" s="11">
        <v>0</v>
      </c>
      <c r="IN66" s="11">
        <v>0</v>
      </c>
      <c r="IO66" s="11">
        <v>0</v>
      </c>
      <c r="IP66" s="11">
        <v>0</v>
      </c>
      <c r="IQ66" s="11">
        <v>0</v>
      </c>
      <c r="IR66" s="11">
        <v>0</v>
      </c>
      <c r="IS66" s="11">
        <v>0</v>
      </c>
      <c r="IT66" s="11">
        <v>0</v>
      </c>
      <c r="IU66" s="11">
        <v>0</v>
      </c>
      <c r="IV66" s="11">
        <v>0</v>
      </c>
      <c r="IW66" s="11">
        <v>0</v>
      </c>
      <c r="IX66" s="11">
        <v>0</v>
      </c>
      <c r="IY66" s="11">
        <v>19</v>
      </c>
      <c r="IZ66" s="11">
        <f t="shared" ref="IZ66:IZ126" si="17">SUM(IA66:IY66)</f>
        <v>15434</v>
      </c>
    </row>
    <row r="67" spans="1:260" x14ac:dyDescent="0.25">
      <c r="A67" s="234" t="s">
        <v>7</v>
      </c>
      <c r="B67" s="11">
        <v>0</v>
      </c>
      <c r="C67" s="11">
        <v>128</v>
      </c>
      <c r="D67" s="11">
        <v>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f t="shared" si="9"/>
        <v>134</v>
      </c>
      <c r="AA67" s="234" t="s">
        <v>8</v>
      </c>
      <c r="AB67" s="11">
        <v>13</v>
      </c>
      <c r="AC67" s="11">
        <v>34</v>
      </c>
      <c r="AD67" s="11">
        <v>132</v>
      </c>
      <c r="AE67" s="11"/>
      <c r="AF67" s="11">
        <v>2</v>
      </c>
      <c r="AG67" s="11">
        <v>16</v>
      </c>
      <c r="AH67" s="11"/>
      <c r="AI67" s="11"/>
      <c r="AJ67" s="11">
        <v>19</v>
      </c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>
        <v>216</v>
      </c>
      <c r="BA67" s="234" t="s">
        <v>7</v>
      </c>
      <c r="BB67" s="11">
        <v>1</v>
      </c>
      <c r="BC67" s="11">
        <v>178</v>
      </c>
      <c r="BD67" s="11">
        <v>35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f t="shared" si="10"/>
        <v>214</v>
      </c>
      <c r="CA67" s="234" t="s">
        <v>7</v>
      </c>
      <c r="CB67" s="11">
        <v>0</v>
      </c>
      <c r="CC67" s="11">
        <v>193</v>
      </c>
      <c r="CD67" s="11">
        <v>45</v>
      </c>
      <c r="CE67" s="11">
        <v>0</v>
      </c>
      <c r="CF67" s="11">
        <v>0</v>
      </c>
      <c r="CG67" s="11">
        <v>0</v>
      </c>
      <c r="CH67" s="11">
        <v>0</v>
      </c>
      <c r="CI67" s="11">
        <v>0</v>
      </c>
      <c r="CJ67" s="11">
        <v>0</v>
      </c>
      <c r="CK67" s="11">
        <v>0</v>
      </c>
      <c r="CL67" s="11">
        <v>0</v>
      </c>
      <c r="CM67" s="11">
        <v>0</v>
      </c>
      <c r="CN67" s="11">
        <v>0</v>
      </c>
      <c r="CO67" s="11">
        <v>0</v>
      </c>
      <c r="CP67" s="11">
        <v>0</v>
      </c>
      <c r="CQ67" s="11">
        <v>0</v>
      </c>
      <c r="CR67" s="11">
        <v>0</v>
      </c>
      <c r="CS67" s="11">
        <v>0</v>
      </c>
      <c r="CT67" s="11">
        <v>0</v>
      </c>
      <c r="CU67" s="11">
        <v>0</v>
      </c>
      <c r="CV67" s="11">
        <f t="shared" si="11"/>
        <v>238</v>
      </c>
      <c r="CW67" s="328"/>
      <c r="CX67" s="328"/>
      <c r="CY67" s="234" t="s">
        <v>7</v>
      </c>
      <c r="CZ67" s="72">
        <v>0</v>
      </c>
      <c r="DA67" s="72">
        <v>171</v>
      </c>
      <c r="DB67" s="72">
        <v>35</v>
      </c>
      <c r="DC67" s="72">
        <v>0</v>
      </c>
      <c r="DD67" s="72">
        <v>0</v>
      </c>
      <c r="DE67" s="72">
        <v>0</v>
      </c>
      <c r="DF67" s="72">
        <v>0</v>
      </c>
      <c r="DG67" s="72">
        <v>0</v>
      </c>
      <c r="DH67" s="72">
        <v>0</v>
      </c>
      <c r="DI67" s="72">
        <v>0</v>
      </c>
      <c r="DJ67" s="72">
        <v>0</v>
      </c>
      <c r="DK67" s="72">
        <v>0</v>
      </c>
      <c r="DL67" s="72">
        <v>0</v>
      </c>
      <c r="DM67" s="72">
        <v>0</v>
      </c>
      <c r="DN67" s="72">
        <v>0</v>
      </c>
      <c r="DO67" s="72">
        <v>0</v>
      </c>
      <c r="DP67" s="72">
        <v>0</v>
      </c>
      <c r="DQ67" s="72">
        <v>0</v>
      </c>
      <c r="DR67" s="72">
        <v>0</v>
      </c>
      <c r="DS67" s="72">
        <v>0</v>
      </c>
      <c r="DT67" s="72">
        <v>0</v>
      </c>
      <c r="DU67" s="72">
        <v>0</v>
      </c>
      <c r="DV67" s="72">
        <f t="shared" si="12"/>
        <v>206</v>
      </c>
      <c r="DX67" s="234" t="s">
        <v>20</v>
      </c>
      <c r="DY67" s="11">
        <v>1627</v>
      </c>
      <c r="DZ67" s="11">
        <v>36</v>
      </c>
      <c r="EA67" s="11">
        <v>706</v>
      </c>
      <c r="EB67" s="11">
        <v>2</v>
      </c>
      <c r="EC67" s="11">
        <v>0</v>
      </c>
      <c r="ED67" s="11">
        <v>0</v>
      </c>
      <c r="EE67" s="11">
        <v>1</v>
      </c>
      <c r="EF67" s="11">
        <v>0</v>
      </c>
      <c r="EG67" s="11">
        <v>0</v>
      </c>
      <c r="EH67" s="11">
        <v>0</v>
      </c>
      <c r="EI67" s="11">
        <v>0</v>
      </c>
      <c r="EJ67" s="11">
        <v>0</v>
      </c>
      <c r="EK67" s="11">
        <v>0</v>
      </c>
      <c r="EL67" s="11">
        <v>0</v>
      </c>
      <c r="EM67" s="11">
        <v>0</v>
      </c>
      <c r="EN67" s="11">
        <v>0</v>
      </c>
      <c r="EO67" s="11">
        <v>0</v>
      </c>
      <c r="EP67" s="11">
        <v>0</v>
      </c>
      <c r="EQ67" s="11">
        <v>0</v>
      </c>
      <c r="ER67" s="11">
        <v>0</v>
      </c>
      <c r="ES67" s="11">
        <v>0</v>
      </c>
      <c r="ET67" s="11">
        <v>0</v>
      </c>
      <c r="EU67" s="11">
        <v>0</v>
      </c>
      <c r="EV67" s="11">
        <v>1</v>
      </c>
      <c r="EW67" s="11">
        <f t="shared" si="13"/>
        <v>2373</v>
      </c>
      <c r="EY67" s="234" t="s">
        <v>20</v>
      </c>
      <c r="EZ67" s="11">
        <v>1872</v>
      </c>
      <c r="FA67" s="11">
        <v>56</v>
      </c>
      <c r="FB67" s="11">
        <v>668</v>
      </c>
      <c r="FC67" s="11">
        <v>0</v>
      </c>
      <c r="FD67" s="11">
        <v>0</v>
      </c>
      <c r="FE67" s="11">
        <v>0</v>
      </c>
      <c r="FF67" s="11">
        <v>1</v>
      </c>
      <c r="FG67" s="11">
        <v>0</v>
      </c>
      <c r="FH67" s="11">
        <v>1</v>
      </c>
      <c r="FI67" s="11">
        <v>0</v>
      </c>
      <c r="FJ67" s="11">
        <v>0</v>
      </c>
      <c r="FK67" s="11">
        <v>0</v>
      </c>
      <c r="FL67" s="11">
        <v>0</v>
      </c>
      <c r="FM67" s="11">
        <v>0</v>
      </c>
      <c r="FN67" s="11">
        <v>0</v>
      </c>
      <c r="FO67" s="11">
        <v>0</v>
      </c>
      <c r="FP67" s="11">
        <v>0</v>
      </c>
      <c r="FQ67" s="11">
        <v>0</v>
      </c>
      <c r="FR67" s="11">
        <v>0</v>
      </c>
      <c r="FS67" s="11">
        <v>0</v>
      </c>
      <c r="FT67" s="11">
        <v>0</v>
      </c>
      <c r="FU67" s="11">
        <v>3</v>
      </c>
      <c r="FV67" s="11">
        <v>0</v>
      </c>
      <c r="FW67" s="11">
        <v>0</v>
      </c>
      <c r="FX67" s="11">
        <f t="shared" si="14"/>
        <v>2601</v>
      </c>
      <c r="GA67" s="234" t="s">
        <v>20</v>
      </c>
      <c r="GB67" s="11">
        <v>1655</v>
      </c>
      <c r="GC67" s="11">
        <v>41</v>
      </c>
      <c r="GD67" s="11">
        <v>648</v>
      </c>
      <c r="GE67" s="11">
        <v>0</v>
      </c>
      <c r="GF67" s="11">
        <v>0</v>
      </c>
      <c r="GG67" s="11">
        <v>0</v>
      </c>
      <c r="GH67" s="11">
        <v>0</v>
      </c>
      <c r="GI67" s="11">
        <v>0</v>
      </c>
      <c r="GJ67" s="11">
        <v>0</v>
      </c>
      <c r="GK67" s="11">
        <v>0</v>
      </c>
      <c r="GL67" s="11">
        <v>0</v>
      </c>
      <c r="GM67" s="11">
        <v>0</v>
      </c>
      <c r="GN67" s="11">
        <v>2</v>
      </c>
      <c r="GO67" s="11">
        <v>0</v>
      </c>
      <c r="GP67" s="11">
        <v>0</v>
      </c>
      <c r="GQ67" s="11">
        <v>0</v>
      </c>
      <c r="GR67" s="11">
        <v>0</v>
      </c>
      <c r="GS67" s="11">
        <v>0</v>
      </c>
      <c r="GT67" s="11">
        <v>0</v>
      </c>
      <c r="GU67" s="11">
        <v>1</v>
      </c>
      <c r="GV67" s="11">
        <v>0</v>
      </c>
      <c r="GW67" s="11">
        <v>1</v>
      </c>
      <c r="GX67" s="11">
        <f t="shared" si="15"/>
        <v>2348</v>
      </c>
      <c r="HA67" s="234" t="s">
        <v>7</v>
      </c>
      <c r="HB67" s="11">
        <v>0</v>
      </c>
      <c r="HC67" s="11">
        <v>141</v>
      </c>
      <c r="HD67" s="11">
        <v>27</v>
      </c>
      <c r="HE67" s="11">
        <v>0</v>
      </c>
      <c r="HF67" s="11">
        <v>0</v>
      </c>
      <c r="HG67" s="11">
        <v>0</v>
      </c>
      <c r="HH67" s="11">
        <v>0</v>
      </c>
      <c r="HI67" s="11">
        <v>0</v>
      </c>
      <c r="HJ67" s="11">
        <v>0</v>
      </c>
      <c r="HK67" s="11">
        <v>0</v>
      </c>
      <c r="HL67" s="11">
        <v>0</v>
      </c>
      <c r="HM67" s="11">
        <v>0</v>
      </c>
      <c r="HN67" s="11">
        <v>0</v>
      </c>
      <c r="HO67" s="11">
        <v>0</v>
      </c>
      <c r="HP67" s="11">
        <v>0</v>
      </c>
      <c r="HQ67" s="11">
        <v>0</v>
      </c>
      <c r="HR67" s="11">
        <v>0</v>
      </c>
      <c r="HS67" s="11">
        <v>0</v>
      </c>
      <c r="HT67" s="11">
        <v>0</v>
      </c>
      <c r="HU67" s="11">
        <v>0</v>
      </c>
      <c r="HV67" s="11">
        <v>0</v>
      </c>
      <c r="HW67" s="11">
        <v>0</v>
      </c>
      <c r="HX67" s="11">
        <f t="shared" si="16"/>
        <v>168</v>
      </c>
      <c r="HZ67" s="234" t="s">
        <v>7</v>
      </c>
      <c r="IA67" s="11">
        <v>1</v>
      </c>
      <c r="IB67" s="11">
        <v>1650</v>
      </c>
      <c r="IC67" s="11">
        <v>292</v>
      </c>
      <c r="ID67" s="11">
        <v>0</v>
      </c>
      <c r="IE67" s="11">
        <v>0</v>
      </c>
      <c r="IF67" s="11">
        <v>0</v>
      </c>
      <c r="IG67" s="11">
        <v>0</v>
      </c>
      <c r="IH67" s="11">
        <v>0</v>
      </c>
      <c r="II67" s="11">
        <v>0</v>
      </c>
      <c r="IJ67" s="11">
        <v>0</v>
      </c>
      <c r="IK67" s="11">
        <v>0</v>
      </c>
      <c r="IL67" s="11">
        <v>0</v>
      </c>
      <c r="IM67" s="11">
        <v>0</v>
      </c>
      <c r="IN67" s="11">
        <v>0</v>
      </c>
      <c r="IO67" s="11">
        <v>0</v>
      </c>
      <c r="IP67" s="11">
        <v>0</v>
      </c>
      <c r="IQ67" s="11">
        <v>0</v>
      </c>
      <c r="IR67" s="11">
        <v>0</v>
      </c>
      <c r="IS67" s="11">
        <v>0</v>
      </c>
      <c r="IT67" s="11">
        <v>0</v>
      </c>
      <c r="IU67" s="11">
        <v>0</v>
      </c>
      <c r="IV67" s="11">
        <v>0</v>
      </c>
      <c r="IW67" s="11">
        <v>0</v>
      </c>
      <c r="IX67" s="11">
        <v>0</v>
      </c>
      <c r="IY67" s="11">
        <v>0</v>
      </c>
      <c r="IZ67" s="11">
        <f t="shared" si="17"/>
        <v>1943</v>
      </c>
    </row>
    <row r="68" spans="1:260" x14ac:dyDescent="0.25">
      <c r="A68" s="234" t="s">
        <v>8</v>
      </c>
      <c r="B68" s="11">
        <v>10</v>
      </c>
      <c r="C68" s="11">
        <v>32</v>
      </c>
      <c r="D68" s="11">
        <v>84</v>
      </c>
      <c r="E68" s="11">
        <v>0</v>
      </c>
      <c r="F68" s="11">
        <v>1</v>
      </c>
      <c r="G68" s="11">
        <v>18</v>
      </c>
      <c r="H68" s="11">
        <v>2</v>
      </c>
      <c r="I68" s="11">
        <v>0</v>
      </c>
      <c r="J68" s="11">
        <v>35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f t="shared" si="9"/>
        <v>182</v>
      </c>
      <c r="AA68" s="234" t="s">
        <v>134</v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>
        <v>3</v>
      </c>
      <c r="AL68" s="11">
        <v>26</v>
      </c>
      <c r="AM68" s="11"/>
      <c r="AN68" s="11"/>
      <c r="AO68" s="11">
        <v>393</v>
      </c>
      <c r="AP68" s="11">
        <v>2</v>
      </c>
      <c r="AQ68" s="11"/>
      <c r="AR68" s="11"/>
      <c r="AS68" s="11"/>
      <c r="AT68" s="11"/>
      <c r="AU68" s="11"/>
      <c r="AV68" s="11">
        <v>1</v>
      </c>
      <c r="AW68" s="11"/>
      <c r="AX68" s="11">
        <v>425</v>
      </c>
      <c r="BA68" s="234" t="s">
        <v>8</v>
      </c>
      <c r="BB68" s="11">
        <v>25</v>
      </c>
      <c r="BC68" s="11">
        <v>38</v>
      </c>
      <c r="BD68" s="11">
        <v>133</v>
      </c>
      <c r="BE68" s="11">
        <v>0</v>
      </c>
      <c r="BF68" s="11">
        <v>2</v>
      </c>
      <c r="BG68" s="11">
        <v>24</v>
      </c>
      <c r="BH68" s="11">
        <v>1</v>
      </c>
      <c r="BI68" s="11">
        <v>2</v>
      </c>
      <c r="BJ68" s="11">
        <v>4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f t="shared" si="10"/>
        <v>229</v>
      </c>
      <c r="CA68" s="234" t="s">
        <v>8</v>
      </c>
      <c r="CB68" s="11">
        <v>21</v>
      </c>
      <c r="CC68" s="11">
        <v>33</v>
      </c>
      <c r="CD68" s="11">
        <v>134</v>
      </c>
      <c r="CE68" s="11">
        <v>0</v>
      </c>
      <c r="CF68" s="11">
        <v>0</v>
      </c>
      <c r="CG68" s="11">
        <v>22</v>
      </c>
      <c r="CH68" s="11">
        <v>3</v>
      </c>
      <c r="CI68" s="11">
        <v>1</v>
      </c>
      <c r="CJ68" s="11">
        <v>7</v>
      </c>
      <c r="CK68" s="11">
        <v>0</v>
      </c>
      <c r="CL68" s="11">
        <v>0</v>
      </c>
      <c r="CM68" s="11">
        <v>0</v>
      </c>
      <c r="CN68" s="11">
        <v>5</v>
      </c>
      <c r="CO68" s="11">
        <v>0</v>
      </c>
      <c r="CP68" s="11">
        <v>0</v>
      </c>
      <c r="CQ68" s="11">
        <v>0</v>
      </c>
      <c r="CR68" s="11">
        <v>0</v>
      </c>
      <c r="CS68" s="11">
        <v>0</v>
      </c>
      <c r="CT68" s="11">
        <v>0</v>
      </c>
      <c r="CU68" s="11">
        <v>0</v>
      </c>
      <c r="CV68" s="11">
        <f t="shared" si="11"/>
        <v>226</v>
      </c>
      <c r="CW68" s="328"/>
      <c r="CX68" s="328"/>
      <c r="CY68" s="234" t="s">
        <v>8</v>
      </c>
      <c r="CZ68" s="72">
        <v>21</v>
      </c>
      <c r="DA68" s="72">
        <v>34</v>
      </c>
      <c r="DB68" s="72">
        <v>134</v>
      </c>
      <c r="DC68" s="72">
        <v>0</v>
      </c>
      <c r="DD68" s="72">
        <v>0</v>
      </c>
      <c r="DE68" s="72">
        <v>26</v>
      </c>
      <c r="DF68" s="72">
        <v>1</v>
      </c>
      <c r="DG68" s="72">
        <v>0</v>
      </c>
      <c r="DH68" s="72">
        <v>11</v>
      </c>
      <c r="DI68" s="72">
        <v>0</v>
      </c>
      <c r="DJ68" s="72">
        <v>0</v>
      </c>
      <c r="DK68" s="72">
        <v>0</v>
      </c>
      <c r="DL68" s="72">
        <v>0</v>
      </c>
      <c r="DM68" s="72">
        <v>0</v>
      </c>
      <c r="DN68" s="72">
        <v>0</v>
      </c>
      <c r="DO68" s="72">
        <v>0</v>
      </c>
      <c r="DP68" s="72">
        <v>0</v>
      </c>
      <c r="DQ68" s="72">
        <v>0</v>
      </c>
      <c r="DR68" s="72">
        <v>0</v>
      </c>
      <c r="DS68" s="72">
        <v>0</v>
      </c>
      <c r="DT68" s="72">
        <v>0</v>
      </c>
      <c r="DU68" s="72">
        <v>0</v>
      </c>
      <c r="DV68" s="72">
        <f t="shared" si="12"/>
        <v>227</v>
      </c>
      <c r="DX68" s="234" t="s">
        <v>11</v>
      </c>
      <c r="DY68" s="11">
        <v>0</v>
      </c>
      <c r="DZ68" s="11">
        <v>0</v>
      </c>
      <c r="EA68" s="11">
        <v>1</v>
      </c>
      <c r="EB68" s="11">
        <v>0</v>
      </c>
      <c r="EC68" s="11">
        <v>0</v>
      </c>
      <c r="ED68" s="11">
        <v>0</v>
      </c>
      <c r="EE68" s="11">
        <v>0</v>
      </c>
      <c r="EF68" s="11">
        <v>0</v>
      </c>
      <c r="EG68" s="11">
        <v>0</v>
      </c>
      <c r="EH68" s="11">
        <v>40</v>
      </c>
      <c r="EI68" s="11">
        <v>0</v>
      </c>
      <c r="EJ68" s="11">
        <v>0</v>
      </c>
      <c r="EK68" s="11">
        <v>2014</v>
      </c>
      <c r="EL68" s="11">
        <v>13</v>
      </c>
      <c r="EM68" s="11">
        <v>0</v>
      </c>
      <c r="EN68" s="11">
        <v>0</v>
      </c>
      <c r="EO68" s="11">
        <v>0</v>
      </c>
      <c r="EP68" s="11">
        <v>0</v>
      </c>
      <c r="EQ68" s="11">
        <v>0</v>
      </c>
      <c r="ER68" s="11">
        <v>0</v>
      </c>
      <c r="ES68" s="11">
        <v>0</v>
      </c>
      <c r="ET68" s="11">
        <v>0</v>
      </c>
      <c r="EU68" s="11">
        <v>0</v>
      </c>
      <c r="EV68" s="11">
        <v>0</v>
      </c>
      <c r="EW68" s="11">
        <f t="shared" si="13"/>
        <v>2068</v>
      </c>
      <c r="EY68" s="234" t="s">
        <v>41</v>
      </c>
      <c r="EZ68" s="11">
        <v>0</v>
      </c>
      <c r="FA68" s="11">
        <v>0</v>
      </c>
      <c r="FB68" s="11">
        <v>0</v>
      </c>
      <c r="FC68" s="11">
        <v>0</v>
      </c>
      <c r="FD68" s="11">
        <v>0</v>
      </c>
      <c r="FE68" s="11">
        <v>0</v>
      </c>
      <c r="FF68" s="11">
        <v>0</v>
      </c>
      <c r="FG68" s="11">
        <v>0</v>
      </c>
      <c r="FH68" s="11">
        <v>0</v>
      </c>
      <c r="FI68" s="11">
        <v>0</v>
      </c>
      <c r="FJ68" s="11">
        <v>0</v>
      </c>
      <c r="FK68" s="11">
        <v>0</v>
      </c>
      <c r="FL68" s="11">
        <v>0</v>
      </c>
      <c r="FM68" s="11">
        <v>0</v>
      </c>
      <c r="FN68" s="11">
        <v>0</v>
      </c>
      <c r="FO68" s="11">
        <v>0</v>
      </c>
      <c r="FP68" s="11">
        <v>0</v>
      </c>
      <c r="FQ68" s="11">
        <v>0</v>
      </c>
      <c r="FR68" s="11">
        <v>0</v>
      </c>
      <c r="FS68" s="11">
        <v>1484</v>
      </c>
      <c r="FT68" s="11">
        <v>388</v>
      </c>
      <c r="FU68" s="11">
        <v>0</v>
      </c>
      <c r="FV68" s="11">
        <v>0</v>
      </c>
      <c r="FW68" s="11">
        <v>0</v>
      </c>
      <c r="FX68" s="11">
        <f t="shared" si="14"/>
        <v>1872</v>
      </c>
      <c r="GA68" s="234" t="s">
        <v>11</v>
      </c>
      <c r="GB68" s="11">
        <v>0</v>
      </c>
      <c r="GC68" s="11">
        <v>0</v>
      </c>
      <c r="GD68" s="11">
        <v>0</v>
      </c>
      <c r="GE68" s="11">
        <v>0</v>
      </c>
      <c r="GF68" s="11">
        <v>0</v>
      </c>
      <c r="GG68" s="11">
        <v>0</v>
      </c>
      <c r="GH68" s="11">
        <v>0</v>
      </c>
      <c r="GI68" s="11">
        <v>0</v>
      </c>
      <c r="GJ68" s="11">
        <v>0</v>
      </c>
      <c r="GK68" s="11">
        <v>82</v>
      </c>
      <c r="GL68" s="11">
        <v>0</v>
      </c>
      <c r="GM68" s="11">
        <v>0</v>
      </c>
      <c r="GN68" s="11">
        <v>1941</v>
      </c>
      <c r="GO68" s="11">
        <v>36</v>
      </c>
      <c r="GP68" s="11">
        <v>0</v>
      </c>
      <c r="GQ68" s="11">
        <v>0</v>
      </c>
      <c r="GR68" s="11">
        <v>0</v>
      </c>
      <c r="GS68" s="11">
        <v>0</v>
      </c>
      <c r="GT68" s="11">
        <v>0</v>
      </c>
      <c r="GU68" s="11">
        <v>0</v>
      </c>
      <c r="GV68" s="11">
        <v>0</v>
      </c>
      <c r="GW68" s="11">
        <v>0</v>
      </c>
      <c r="GX68" s="11">
        <f t="shared" si="15"/>
        <v>2059</v>
      </c>
      <c r="HA68" s="234" t="s">
        <v>8</v>
      </c>
      <c r="HB68" s="11">
        <v>19</v>
      </c>
      <c r="HC68" s="11">
        <v>46</v>
      </c>
      <c r="HD68" s="11">
        <v>96</v>
      </c>
      <c r="HE68" s="11">
        <v>0</v>
      </c>
      <c r="HF68" s="11">
        <v>0</v>
      </c>
      <c r="HG68" s="11">
        <v>35</v>
      </c>
      <c r="HH68" s="11">
        <v>0</v>
      </c>
      <c r="HI68" s="11">
        <v>0</v>
      </c>
      <c r="HJ68" s="11">
        <v>9</v>
      </c>
      <c r="HK68" s="11">
        <v>0</v>
      </c>
      <c r="HL68" s="11">
        <v>0</v>
      </c>
      <c r="HM68" s="11">
        <v>0</v>
      </c>
      <c r="HN68" s="11">
        <v>0</v>
      </c>
      <c r="HO68" s="11">
        <v>0</v>
      </c>
      <c r="HP68" s="11">
        <v>0</v>
      </c>
      <c r="HQ68" s="11">
        <v>0</v>
      </c>
      <c r="HR68" s="11">
        <v>0</v>
      </c>
      <c r="HS68" s="11">
        <v>0</v>
      </c>
      <c r="HT68" s="11">
        <v>0</v>
      </c>
      <c r="HU68" s="11">
        <v>0</v>
      </c>
      <c r="HV68" s="11">
        <v>0</v>
      </c>
      <c r="HW68" s="11">
        <v>0</v>
      </c>
      <c r="HX68" s="11">
        <f t="shared" si="16"/>
        <v>205</v>
      </c>
      <c r="HZ68" s="234" t="s">
        <v>8</v>
      </c>
      <c r="IA68" s="11">
        <v>184</v>
      </c>
      <c r="IB68" s="11">
        <v>386</v>
      </c>
      <c r="IC68" s="11">
        <v>1264</v>
      </c>
      <c r="ID68" s="11">
        <v>2</v>
      </c>
      <c r="IE68" s="11">
        <v>9</v>
      </c>
      <c r="IF68" s="11">
        <v>261</v>
      </c>
      <c r="IG68" s="11">
        <v>17</v>
      </c>
      <c r="IH68" s="11">
        <v>6</v>
      </c>
      <c r="II68" s="11">
        <v>155</v>
      </c>
      <c r="IJ68" s="11">
        <v>31</v>
      </c>
      <c r="IK68" s="11">
        <v>0</v>
      </c>
      <c r="IL68" s="11">
        <v>0</v>
      </c>
      <c r="IM68" s="11">
        <v>0</v>
      </c>
      <c r="IN68" s="11">
        <v>0</v>
      </c>
      <c r="IO68" s="11">
        <v>5</v>
      </c>
      <c r="IP68" s="11">
        <v>0</v>
      </c>
      <c r="IQ68" s="11">
        <v>0</v>
      </c>
      <c r="IR68" s="11">
        <v>0</v>
      </c>
      <c r="IS68" s="11">
        <v>0</v>
      </c>
      <c r="IT68" s="11">
        <v>0</v>
      </c>
      <c r="IU68" s="11">
        <v>0</v>
      </c>
      <c r="IV68" s="11">
        <v>0</v>
      </c>
      <c r="IW68" s="11">
        <v>0</v>
      </c>
      <c r="IX68" s="11">
        <v>0</v>
      </c>
      <c r="IY68" s="11">
        <v>0</v>
      </c>
      <c r="IZ68" s="11">
        <f t="shared" si="17"/>
        <v>2320</v>
      </c>
    </row>
    <row r="69" spans="1:260" x14ac:dyDescent="0.25">
      <c r="A69" s="234" t="s">
        <v>134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5</v>
      </c>
      <c r="L69" s="11">
        <v>35</v>
      </c>
      <c r="M69" s="11">
        <v>0</v>
      </c>
      <c r="N69" s="11">
        <v>318</v>
      </c>
      <c r="O69" s="11">
        <v>1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f t="shared" si="9"/>
        <v>359</v>
      </c>
      <c r="AA69" s="234" t="s">
        <v>13</v>
      </c>
      <c r="AB69" s="11">
        <v>14</v>
      </c>
      <c r="AC69" s="11">
        <v>20</v>
      </c>
      <c r="AD69" s="11">
        <v>66</v>
      </c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>
        <v>100</v>
      </c>
      <c r="BA69" s="234" t="s">
        <v>134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14</v>
      </c>
      <c r="BL69" s="11">
        <v>36</v>
      </c>
      <c r="BM69" s="11">
        <v>0</v>
      </c>
      <c r="BN69" s="11">
        <v>0</v>
      </c>
      <c r="BO69" s="11">
        <v>466</v>
      </c>
      <c r="BP69" s="11">
        <v>2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f t="shared" si="10"/>
        <v>518</v>
      </c>
      <c r="CA69" s="234" t="s">
        <v>134</v>
      </c>
      <c r="CB69" s="11">
        <v>0</v>
      </c>
      <c r="CC69" s="11">
        <v>0</v>
      </c>
      <c r="CD69" s="11">
        <v>0</v>
      </c>
      <c r="CE69" s="11">
        <v>0</v>
      </c>
      <c r="CF69" s="11">
        <v>0</v>
      </c>
      <c r="CG69" s="11">
        <v>0</v>
      </c>
      <c r="CH69" s="11">
        <v>0</v>
      </c>
      <c r="CI69" s="11">
        <v>0</v>
      </c>
      <c r="CJ69" s="11">
        <v>0</v>
      </c>
      <c r="CK69" s="11">
        <v>4</v>
      </c>
      <c r="CL69" s="11">
        <v>37</v>
      </c>
      <c r="CM69" s="11">
        <v>0</v>
      </c>
      <c r="CN69" s="11">
        <v>507</v>
      </c>
      <c r="CO69" s="11">
        <v>4</v>
      </c>
      <c r="CP69" s="11">
        <v>0</v>
      </c>
      <c r="CQ69" s="11">
        <v>0</v>
      </c>
      <c r="CR69" s="11">
        <v>0</v>
      </c>
      <c r="CS69" s="11">
        <v>0</v>
      </c>
      <c r="CT69" s="11">
        <v>0</v>
      </c>
      <c r="CU69" s="11">
        <v>0</v>
      </c>
      <c r="CV69" s="11">
        <f t="shared" si="11"/>
        <v>552</v>
      </c>
      <c r="CW69" s="328"/>
      <c r="CX69" s="328"/>
      <c r="CY69" s="234" t="s">
        <v>134</v>
      </c>
      <c r="CZ69" s="72">
        <v>0</v>
      </c>
      <c r="DA69" s="72">
        <v>0</v>
      </c>
      <c r="DB69" s="72">
        <v>0</v>
      </c>
      <c r="DC69" s="72">
        <v>0</v>
      </c>
      <c r="DD69" s="72">
        <v>0</v>
      </c>
      <c r="DE69" s="72">
        <v>0</v>
      </c>
      <c r="DF69" s="72">
        <v>0</v>
      </c>
      <c r="DG69" s="72">
        <v>0</v>
      </c>
      <c r="DH69" s="72">
        <v>0</v>
      </c>
      <c r="DI69" s="72">
        <v>17</v>
      </c>
      <c r="DJ69" s="72">
        <v>25</v>
      </c>
      <c r="DK69" s="72">
        <v>0</v>
      </c>
      <c r="DL69" s="72">
        <v>460</v>
      </c>
      <c r="DM69" s="72">
        <v>9</v>
      </c>
      <c r="DN69" s="72">
        <v>0</v>
      </c>
      <c r="DO69" s="72">
        <v>0</v>
      </c>
      <c r="DP69" s="72">
        <v>0</v>
      </c>
      <c r="DQ69" s="72">
        <v>0</v>
      </c>
      <c r="DR69" s="72">
        <v>0</v>
      </c>
      <c r="DS69" s="72">
        <v>0</v>
      </c>
      <c r="DT69" s="72">
        <v>0</v>
      </c>
      <c r="DU69" s="72">
        <v>0</v>
      </c>
      <c r="DV69" s="72">
        <f t="shared" si="12"/>
        <v>511</v>
      </c>
      <c r="DX69" s="234" t="s">
        <v>41</v>
      </c>
      <c r="DY69" s="11">
        <v>0</v>
      </c>
      <c r="DZ69" s="11">
        <v>0</v>
      </c>
      <c r="EA69" s="11">
        <v>0</v>
      </c>
      <c r="EB69" s="11">
        <v>0</v>
      </c>
      <c r="EC69" s="11">
        <v>0</v>
      </c>
      <c r="ED69" s="11">
        <v>0</v>
      </c>
      <c r="EE69" s="11">
        <v>0</v>
      </c>
      <c r="EF69" s="11">
        <v>0</v>
      </c>
      <c r="EG69" s="11">
        <v>0</v>
      </c>
      <c r="EH69" s="11">
        <v>0</v>
      </c>
      <c r="EI69" s="11">
        <v>0</v>
      </c>
      <c r="EJ69" s="11">
        <v>0</v>
      </c>
      <c r="EK69" s="11">
        <v>0</v>
      </c>
      <c r="EL69" s="11">
        <v>0</v>
      </c>
      <c r="EM69" s="11">
        <v>0</v>
      </c>
      <c r="EN69" s="11">
        <v>0</v>
      </c>
      <c r="EO69" s="11">
        <v>0</v>
      </c>
      <c r="EP69" s="11">
        <v>0</v>
      </c>
      <c r="EQ69" s="11">
        <v>1423</v>
      </c>
      <c r="ER69" s="11">
        <v>367</v>
      </c>
      <c r="ES69" s="11">
        <v>0</v>
      </c>
      <c r="ET69" s="11">
        <v>0</v>
      </c>
      <c r="EU69" s="11">
        <v>0</v>
      </c>
      <c r="EV69" s="11">
        <v>0</v>
      </c>
      <c r="EW69" s="11">
        <f t="shared" si="13"/>
        <v>1790</v>
      </c>
      <c r="EY69" s="234" t="s">
        <v>11</v>
      </c>
      <c r="EZ69" s="11">
        <v>0</v>
      </c>
      <c r="FA69" s="11">
        <v>0</v>
      </c>
      <c r="FB69" s="11">
        <v>0</v>
      </c>
      <c r="FC69" s="11">
        <v>0</v>
      </c>
      <c r="FD69" s="11">
        <v>0</v>
      </c>
      <c r="FE69" s="11">
        <v>0</v>
      </c>
      <c r="FF69" s="11">
        <v>0</v>
      </c>
      <c r="FG69" s="11">
        <v>0</v>
      </c>
      <c r="FH69" s="11">
        <v>0</v>
      </c>
      <c r="FI69" s="11">
        <v>48</v>
      </c>
      <c r="FJ69" s="11">
        <v>0</v>
      </c>
      <c r="FK69" s="11">
        <v>0</v>
      </c>
      <c r="FL69" s="11">
        <v>0</v>
      </c>
      <c r="FM69" s="11">
        <v>1781</v>
      </c>
      <c r="FN69" s="11">
        <v>21</v>
      </c>
      <c r="FO69" s="11">
        <v>0</v>
      </c>
      <c r="FP69" s="11">
        <v>0</v>
      </c>
      <c r="FQ69" s="11">
        <v>0</v>
      </c>
      <c r="FR69" s="11">
        <v>0</v>
      </c>
      <c r="FS69" s="11">
        <v>0</v>
      </c>
      <c r="FT69" s="11">
        <v>0</v>
      </c>
      <c r="FU69" s="11">
        <v>0</v>
      </c>
      <c r="FV69" s="11">
        <v>0</v>
      </c>
      <c r="FW69" s="11">
        <v>0</v>
      </c>
      <c r="FX69" s="11">
        <f t="shared" si="14"/>
        <v>1850</v>
      </c>
      <c r="GA69" s="234" t="s">
        <v>41</v>
      </c>
      <c r="GB69" s="11">
        <v>0</v>
      </c>
      <c r="GC69" s="11">
        <v>0</v>
      </c>
      <c r="GD69" s="11">
        <v>0</v>
      </c>
      <c r="GE69" s="11">
        <v>0</v>
      </c>
      <c r="GF69" s="11">
        <v>0</v>
      </c>
      <c r="GG69" s="11">
        <v>0</v>
      </c>
      <c r="GH69" s="11">
        <v>0</v>
      </c>
      <c r="GI69" s="11">
        <v>0</v>
      </c>
      <c r="GJ69" s="11">
        <v>0</v>
      </c>
      <c r="GK69" s="11">
        <v>0</v>
      </c>
      <c r="GL69" s="11">
        <v>0</v>
      </c>
      <c r="GM69" s="11">
        <v>0</v>
      </c>
      <c r="GN69" s="11">
        <v>0</v>
      </c>
      <c r="GO69" s="11">
        <v>0</v>
      </c>
      <c r="GP69" s="11">
        <v>0</v>
      </c>
      <c r="GQ69" s="11">
        <v>0</v>
      </c>
      <c r="GR69" s="11">
        <v>0</v>
      </c>
      <c r="GS69" s="11">
        <v>1510</v>
      </c>
      <c r="GT69" s="11">
        <v>439</v>
      </c>
      <c r="GU69" s="11">
        <v>0</v>
      </c>
      <c r="GV69" s="11">
        <v>0</v>
      </c>
      <c r="GW69" s="11">
        <v>0</v>
      </c>
      <c r="GX69" s="11">
        <f t="shared" si="15"/>
        <v>1949</v>
      </c>
      <c r="HA69" s="234" t="s">
        <v>134</v>
      </c>
      <c r="HB69" s="11">
        <v>0</v>
      </c>
      <c r="HC69" s="11">
        <v>0</v>
      </c>
      <c r="HD69" s="11">
        <v>0</v>
      </c>
      <c r="HE69" s="11">
        <v>0</v>
      </c>
      <c r="HF69" s="11">
        <v>0</v>
      </c>
      <c r="HG69" s="11">
        <v>0</v>
      </c>
      <c r="HH69" s="11">
        <v>0</v>
      </c>
      <c r="HI69" s="11">
        <v>0</v>
      </c>
      <c r="HJ69" s="11">
        <v>0</v>
      </c>
      <c r="HK69" s="11">
        <v>11</v>
      </c>
      <c r="HL69" s="11">
        <v>12</v>
      </c>
      <c r="HM69" s="11">
        <v>0</v>
      </c>
      <c r="HN69" s="11">
        <v>372</v>
      </c>
      <c r="HO69" s="11">
        <v>4</v>
      </c>
      <c r="HP69" s="11">
        <v>0</v>
      </c>
      <c r="HQ69" s="11">
        <v>0</v>
      </c>
      <c r="HR69" s="11">
        <v>0</v>
      </c>
      <c r="HS69" s="11">
        <v>0</v>
      </c>
      <c r="HT69" s="11">
        <v>0</v>
      </c>
      <c r="HU69" s="11">
        <v>0</v>
      </c>
      <c r="HV69" s="11">
        <v>0</v>
      </c>
      <c r="HW69" s="11">
        <v>0</v>
      </c>
      <c r="HX69" s="11">
        <f t="shared" si="16"/>
        <v>399</v>
      </c>
      <c r="HZ69" s="234" t="s">
        <v>134</v>
      </c>
      <c r="IA69" s="11">
        <v>0</v>
      </c>
      <c r="IB69" s="11">
        <v>0</v>
      </c>
      <c r="IC69" s="11">
        <v>0</v>
      </c>
      <c r="ID69" s="11">
        <v>0</v>
      </c>
      <c r="IE69" s="11">
        <v>0</v>
      </c>
      <c r="IF69" s="11">
        <v>0</v>
      </c>
      <c r="IG69" s="11">
        <v>0</v>
      </c>
      <c r="IH69" s="11">
        <v>0</v>
      </c>
      <c r="II69" s="11">
        <v>0</v>
      </c>
      <c r="IJ69" s="11">
        <v>0</v>
      </c>
      <c r="IK69" s="11">
        <v>108</v>
      </c>
      <c r="IL69" s="11">
        <v>242</v>
      </c>
      <c r="IM69" s="11">
        <v>0</v>
      </c>
      <c r="IN69" s="11">
        <v>0</v>
      </c>
      <c r="IO69" s="11">
        <v>4415</v>
      </c>
      <c r="IP69" s="11">
        <v>57</v>
      </c>
      <c r="IQ69" s="11">
        <v>0</v>
      </c>
      <c r="IR69" s="11">
        <v>0</v>
      </c>
      <c r="IS69" s="11">
        <v>0</v>
      </c>
      <c r="IT69" s="11">
        <v>0</v>
      </c>
      <c r="IU69" s="11">
        <v>0</v>
      </c>
      <c r="IV69" s="11">
        <v>0</v>
      </c>
      <c r="IW69" s="11">
        <v>0</v>
      </c>
      <c r="IX69" s="11">
        <v>1</v>
      </c>
      <c r="IY69" s="11">
        <v>0</v>
      </c>
      <c r="IZ69" s="11">
        <f t="shared" si="17"/>
        <v>4823</v>
      </c>
    </row>
    <row r="70" spans="1:260" x14ac:dyDescent="0.25">
      <c r="A70" s="234" t="s">
        <v>13</v>
      </c>
      <c r="B70" s="11">
        <v>3</v>
      </c>
      <c r="C70" s="11">
        <v>20</v>
      </c>
      <c r="D70" s="11">
        <v>56</v>
      </c>
      <c r="E70" s="11">
        <v>6</v>
      </c>
      <c r="F70" s="11">
        <v>0</v>
      </c>
      <c r="G70" s="11">
        <v>1</v>
      </c>
      <c r="H70" s="11">
        <v>0</v>
      </c>
      <c r="I70" s="11">
        <v>1</v>
      </c>
      <c r="J70" s="11">
        <v>1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f t="shared" si="9"/>
        <v>88</v>
      </c>
      <c r="AA70" s="234" t="s">
        <v>14</v>
      </c>
      <c r="AB70" s="11">
        <v>106</v>
      </c>
      <c r="AC70" s="11">
        <v>21</v>
      </c>
      <c r="AD70" s="11">
        <v>367</v>
      </c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>
        <v>11</v>
      </c>
      <c r="AV70" s="11">
        <v>1</v>
      </c>
      <c r="AW70" s="11">
        <v>5</v>
      </c>
      <c r="AX70" s="11">
        <v>511</v>
      </c>
      <c r="BA70" s="234" t="s">
        <v>10</v>
      </c>
      <c r="BB70" s="11">
        <v>1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2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f t="shared" si="10"/>
        <v>3</v>
      </c>
      <c r="CA70" s="234" t="s">
        <v>10</v>
      </c>
      <c r="CB70" s="11">
        <v>0</v>
      </c>
      <c r="CC70" s="11">
        <v>0</v>
      </c>
      <c r="CD70" s="11">
        <v>0</v>
      </c>
      <c r="CE70" s="11">
        <v>0</v>
      </c>
      <c r="CF70" s="11">
        <v>0</v>
      </c>
      <c r="CG70" s="11">
        <v>0</v>
      </c>
      <c r="CH70" s="11">
        <v>0</v>
      </c>
      <c r="CI70" s="11">
        <v>0</v>
      </c>
      <c r="CJ70" s="11">
        <v>0</v>
      </c>
      <c r="CK70" s="11">
        <v>0</v>
      </c>
      <c r="CL70" s="11">
        <v>0</v>
      </c>
      <c r="CM70" s="11">
        <v>0</v>
      </c>
      <c r="CN70" s="11">
        <v>2</v>
      </c>
      <c r="CO70" s="11">
        <v>0</v>
      </c>
      <c r="CP70" s="11">
        <v>0</v>
      </c>
      <c r="CQ70" s="11">
        <v>0</v>
      </c>
      <c r="CR70" s="11">
        <v>0</v>
      </c>
      <c r="CS70" s="11">
        <v>0</v>
      </c>
      <c r="CT70" s="11">
        <v>0</v>
      </c>
      <c r="CU70" s="11">
        <v>15</v>
      </c>
      <c r="CV70" s="11">
        <f t="shared" si="11"/>
        <v>17</v>
      </c>
      <c r="CW70" s="328"/>
      <c r="CX70" s="328"/>
      <c r="CY70" s="234" t="s">
        <v>10</v>
      </c>
      <c r="CZ70" s="72">
        <v>0</v>
      </c>
      <c r="DA70" s="72">
        <v>0</v>
      </c>
      <c r="DB70" s="72">
        <v>0</v>
      </c>
      <c r="DC70" s="72">
        <v>0</v>
      </c>
      <c r="DD70" s="72">
        <v>0</v>
      </c>
      <c r="DE70" s="72">
        <v>0</v>
      </c>
      <c r="DF70" s="72">
        <v>0</v>
      </c>
      <c r="DG70" s="72">
        <v>0</v>
      </c>
      <c r="DH70" s="72">
        <v>0</v>
      </c>
      <c r="DI70" s="72">
        <v>0</v>
      </c>
      <c r="DJ70" s="72">
        <v>0</v>
      </c>
      <c r="DK70" s="72">
        <v>0</v>
      </c>
      <c r="DL70" s="72">
        <v>3</v>
      </c>
      <c r="DM70" s="72">
        <v>0</v>
      </c>
      <c r="DN70" s="72">
        <v>0</v>
      </c>
      <c r="DO70" s="72">
        <v>0</v>
      </c>
      <c r="DP70" s="72">
        <v>0</v>
      </c>
      <c r="DQ70" s="72">
        <v>0</v>
      </c>
      <c r="DR70" s="72">
        <v>0</v>
      </c>
      <c r="DS70" s="72">
        <v>0</v>
      </c>
      <c r="DT70" s="72">
        <v>0</v>
      </c>
      <c r="DU70" s="72">
        <v>5</v>
      </c>
      <c r="DV70" s="72">
        <f t="shared" si="12"/>
        <v>8</v>
      </c>
      <c r="DX70" s="234" t="s">
        <v>5</v>
      </c>
      <c r="DY70" s="11">
        <v>162</v>
      </c>
      <c r="DZ70" s="11">
        <v>338</v>
      </c>
      <c r="EA70" s="11">
        <v>781</v>
      </c>
      <c r="EB70" s="11">
        <v>2</v>
      </c>
      <c r="EC70" s="11">
        <v>9</v>
      </c>
      <c r="ED70" s="11">
        <v>207</v>
      </c>
      <c r="EE70" s="11">
        <v>9</v>
      </c>
      <c r="EF70" s="11">
        <v>8</v>
      </c>
      <c r="EG70" s="11">
        <v>29</v>
      </c>
      <c r="EH70" s="11">
        <v>0</v>
      </c>
      <c r="EI70" s="11">
        <v>0</v>
      </c>
      <c r="EJ70" s="11">
        <v>0</v>
      </c>
      <c r="EK70" s="11">
        <v>0</v>
      </c>
      <c r="EL70" s="11">
        <v>0</v>
      </c>
      <c r="EM70" s="11">
        <v>0</v>
      </c>
      <c r="EN70" s="11">
        <v>0</v>
      </c>
      <c r="EO70" s="11">
        <v>0</v>
      </c>
      <c r="EP70" s="11">
        <v>0</v>
      </c>
      <c r="EQ70" s="11">
        <v>0</v>
      </c>
      <c r="ER70" s="11">
        <v>0</v>
      </c>
      <c r="ES70" s="11">
        <v>0</v>
      </c>
      <c r="ET70" s="11">
        <v>0</v>
      </c>
      <c r="EU70" s="11">
        <v>0</v>
      </c>
      <c r="EV70" s="11">
        <v>2</v>
      </c>
      <c r="EW70" s="11">
        <f t="shared" si="13"/>
        <v>1547</v>
      </c>
      <c r="EY70" s="234" t="s">
        <v>5</v>
      </c>
      <c r="EZ70" s="11">
        <v>166</v>
      </c>
      <c r="FA70" s="11">
        <v>344</v>
      </c>
      <c r="FB70" s="11">
        <v>752</v>
      </c>
      <c r="FC70" s="11">
        <v>3</v>
      </c>
      <c r="FD70" s="11">
        <v>3</v>
      </c>
      <c r="FE70" s="11">
        <v>175</v>
      </c>
      <c r="FF70" s="11">
        <v>11</v>
      </c>
      <c r="FG70" s="11">
        <v>3</v>
      </c>
      <c r="FH70" s="11">
        <v>20</v>
      </c>
      <c r="FI70" s="11">
        <v>0</v>
      </c>
      <c r="FJ70" s="11">
        <v>0</v>
      </c>
      <c r="FK70" s="11">
        <v>0</v>
      </c>
      <c r="FL70" s="11">
        <v>0</v>
      </c>
      <c r="FM70" s="11">
        <v>0</v>
      </c>
      <c r="FN70" s="11">
        <v>0</v>
      </c>
      <c r="FO70" s="11">
        <v>0</v>
      </c>
      <c r="FP70" s="11">
        <v>0</v>
      </c>
      <c r="FQ70" s="11">
        <v>0</v>
      </c>
      <c r="FR70" s="11">
        <v>0</v>
      </c>
      <c r="FS70" s="11">
        <v>0</v>
      </c>
      <c r="FT70" s="11">
        <v>0</v>
      </c>
      <c r="FU70" s="11">
        <v>0</v>
      </c>
      <c r="FV70" s="11">
        <v>0</v>
      </c>
      <c r="FW70" s="11">
        <v>5</v>
      </c>
      <c r="FX70" s="11">
        <f t="shared" si="14"/>
        <v>1482</v>
      </c>
      <c r="GA70" s="234" t="s">
        <v>5</v>
      </c>
      <c r="GB70" s="11">
        <v>167</v>
      </c>
      <c r="GC70" s="11">
        <v>324</v>
      </c>
      <c r="GD70" s="11">
        <v>836</v>
      </c>
      <c r="GE70" s="11">
        <v>1</v>
      </c>
      <c r="GF70" s="11">
        <v>3</v>
      </c>
      <c r="GG70" s="11">
        <v>182</v>
      </c>
      <c r="GH70" s="11">
        <v>9</v>
      </c>
      <c r="GI70" s="11">
        <v>3</v>
      </c>
      <c r="GJ70" s="11">
        <v>26</v>
      </c>
      <c r="GK70" s="11">
        <v>0</v>
      </c>
      <c r="GL70" s="11">
        <v>0</v>
      </c>
      <c r="GM70" s="11">
        <v>0</v>
      </c>
      <c r="GN70" s="11">
        <v>0</v>
      </c>
      <c r="GO70" s="11">
        <v>0</v>
      </c>
      <c r="GP70" s="11">
        <v>0</v>
      </c>
      <c r="GQ70" s="11">
        <v>0</v>
      </c>
      <c r="GR70" s="11">
        <v>0</v>
      </c>
      <c r="GS70" s="11">
        <v>0</v>
      </c>
      <c r="GT70" s="11">
        <v>0</v>
      </c>
      <c r="GU70" s="11">
        <v>0</v>
      </c>
      <c r="GV70" s="11">
        <v>0</v>
      </c>
      <c r="GW70" s="11">
        <v>2</v>
      </c>
      <c r="GX70" s="11">
        <f t="shared" si="15"/>
        <v>1553</v>
      </c>
      <c r="HA70" s="234" t="s">
        <v>13</v>
      </c>
      <c r="HB70" s="11">
        <v>9</v>
      </c>
      <c r="HC70" s="11">
        <v>15</v>
      </c>
      <c r="HD70" s="11">
        <v>45</v>
      </c>
      <c r="HE70" s="11">
        <v>3</v>
      </c>
      <c r="HF70" s="11">
        <v>0</v>
      </c>
      <c r="HG70" s="11">
        <v>2</v>
      </c>
      <c r="HH70" s="11">
        <v>0</v>
      </c>
      <c r="HI70" s="11">
        <v>0</v>
      </c>
      <c r="HJ70" s="11">
        <v>2</v>
      </c>
      <c r="HK70" s="11">
        <v>0</v>
      </c>
      <c r="HL70" s="11">
        <v>0</v>
      </c>
      <c r="HM70" s="11">
        <v>0</v>
      </c>
      <c r="HN70" s="11">
        <v>0</v>
      </c>
      <c r="HO70" s="11">
        <v>0</v>
      </c>
      <c r="HP70" s="11">
        <v>0</v>
      </c>
      <c r="HQ70" s="11">
        <v>0</v>
      </c>
      <c r="HR70" s="11">
        <v>0</v>
      </c>
      <c r="HS70" s="11">
        <v>0</v>
      </c>
      <c r="HT70" s="11">
        <v>0</v>
      </c>
      <c r="HU70" s="11">
        <v>0</v>
      </c>
      <c r="HV70" s="11">
        <v>0</v>
      </c>
      <c r="HW70" s="11">
        <v>0</v>
      </c>
      <c r="HX70" s="11">
        <f t="shared" si="16"/>
        <v>76</v>
      </c>
      <c r="HZ70" s="234" t="s">
        <v>10</v>
      </c>
      <c r="IA70" s="11">
        <v>1</v>
      </c>
      <c r="IB70" s="11">
        <v>0</v>
      </c>
      <c r="IC70" s="11">
        <v>0</v>
      </c>
      <c r="ID70" s="11">
        <v>0</v>
      </c>
      <c r="IE70" s="11">
        <v>0</v>
      </c>
      <c r="IF70" s="11">
        <v>0</v>
      </c>
      <c r="IG70" s="11">
        <v>0</v>
      </c>
      <c r="IH70" s="11">
        <v>0</v>
      </c>
      <c r="II70" s="11">
        <v>0</v>
      </c>
      <c r="IJ70" s="11">
        <v>0</v>
      </c>
      <c r="IK70" s="11">
        <v>0</v>
      </c>
      <c r="IL70" s="11">
        <v>0</v>
      </c>
      <c r="IM70" s="11">
        <v>0</v>
      </c>
      <c r="IN70" s="11">
        <v>1</v>
      </c>
      <c r="IO70" s="11">
        <v>10</v>
      </c>
      <c r="IP70" s="11">
        <v>0</v>
      </c>
      <c r="IQ70" s="11">
        <v>0</v>
      </c>
      <c r="IR70" s="11">
        <v>0</v>
      </c>
      <c r="IS70" s="11">
        <v>0</v>
      </c>
      <c r="IT70" s="11">
        <v>0</v>
      </c>
      <c r="IU70" s="11">
        <v>0</v>
      </c>
      <c r="IV70" s="11">
        <v>0</v>
      </c>
      <c r="IW70" s="11">
        <v>0</v>
      </c>
      <c r="IX70" s="11">
        <v>0</v>
      </c>
      <c r="IY70" s="11">
        <v>21</v>
      </c>
      <c r="IZ70" s="11">
        <f t="shared" si="17"/>
        <v>33</v>
      </c>
    </row>
    <row r="71" spans="1:260" x14ac:dyDescent="0.25">
      <c r="A71" s="234" t="s">
        <v>14</v>
      </c>
      <c r="B71" s="11">
        <v>69</v>
      </c>
      <c r="C71" s="11">
        <v>9</v>
      </c>
      <c r="D71" s="11">
        <v>243</v>
      </c>
      <c r="E71" s="11">
        <v>0</v>
      </c>
      <c r="F71" s="11">
        <v>0</v>
      </c>
      <c r="G71" s="11">
        <v>0</v>
      </c>
      <c r="H71" s="11">
        <v>1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9</v>
      </c>
      <c r="W71" s="11">
        <v>0</v>
      </c>
      <c r="X71" s="11">
        <v>2</v>
      </c>
      <c r="Y71" s="11">
        <f t="shared" si="9"/>
        <v>333</v>
      </c>
      <c r="AA71" s="234" t="s">
        <v>17</v>
      </c>
      <c r="AB71" s="11">
        <v>8</v>
      </c>
      <c r="AC71" s="11">
        <v>7</v>
      </c>
      <c r="AD71" s="11">
        <v>127</v>
      </c>
      <c r="AE71" s="11"/>
      <c r="AF71" s="11"/>
      <c r="AG71" s="11"/>
      <c r="AH71" s="11"/>
      <c r="AI71" s="11"/>
      <c r="AJ71" s="11">
        <v>4</v>
      </c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>
        <v>146</v>
      </c>
      <c r="BA71" s="234" t="s">
        <v>13</v>
      </c>
      <c r="BB71" s="11">
        <v>13</v>
      </c>
      <c r="BC71" s="11">
        <v>30</v>
      </c>
      <c r="BD71" s="11">
        <v>84</v>
      </c>
      <c r="BE71" s="11">
        <v>1</v>
      </c>
      <c r="BF71" s="11">
        <v>1</v>
      </c>
      <c r="BG71" s="11">
        <v>1</v>
      </c>
      <c r="BH71" s="11">
        <v>0</v>
      </c>
      <c r="BI71" s="11">
        <v>1</v>
      </c>
      <c r="BJ71" s="11">
        <v>1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f t="shared" si="10"/>
        <v>132</v>
      </c>
      <c r="CA71" s="234" t="s">
        <v>13</v>
      </c>
      <c r="CB71" s="11">
        <v>21</v>
      </c>
      <c r="CC71" s="11">
        <v>28</v>
      </c>
      <c r="CD71" s="11">
        <v>70</v>
      </c>
      <c r="CE71" s="11">
        <v>1</v>
      </c>
      <c r="CF71" s="11">
        <v>0</v>
      </c>
      <c r="CG71" s="11">
        <v>1</v>
      </c>
      <c r="CH71" s="11">
        <v>1</v>
      </c>
      <c r="CI71" s="11">
        <v>0</v>
      </c>
      <c r="CJ71" s="11">
        <v>2</v>
      </c>
      <c r="CK71" s="11">
        <v>0</v>
      </c>
      <c r="CL71" s="11">
        <v>0</v>
      </c>
      <c r="CM71" s="11">
        <v>0</v>
      </c>
      <c r="CN71" s="11">
        <v>0</v>
      </c>
      <c r="CO71" s="11">
        <v>0</v>
      </c>
      <c r="CP71" s="11">
        <v>0</v>
      </c>
      <c r="CQ71" s="11">
        <v>0</v>
      </c>
      <c r="CR71" s="11">
        <v>0</v>
      </c>
      <c r="CS71" s="11">
        <v>0</v>
      </c>
      <c r="CT71" s="11">
        <v>0</v>
      </c>
      <c r="CU71" s="11">
        <v>0</v>
      </c>
      <c r="CV71" s="11">
        <f t="shared" si="11"/>
        <v>124</v>
      </c>
      <c r="CW71" s="328"/>
      <c r="CX71" s="328"/>
      <c r="CY71" s="234" t="s">
        <v>13</v>
      </c>
      <c r="CZ71" s="72">
        <v>8</v>
      </c>
      <c r="DA71" s="72">
        <v>24</v>
      </c>
      <c r="DB71" s="72">
        <v>70</v>
      </c>
      <c r="DC71" s="72">
        <v>1</v>
      </c>
      <c r="DD71" s="72">
        <v>0</v>
      </c>
      <c r="DE71" s="72">
        <v>3</v>
      </c>
      <c r="DF71" s="72">
        <v>2</v>
      </c>
      <c r="DG71" s="72">
        <v>0</v>
      </c>
      <c r="DH71" s="72">
        <v>3</v>
      </c>
      <c r="DI71" s="72">
        <v>0</v>
      </c>
      <c r="DJ71" s="72">
        <v>0</v>
      </c>
      <c r="DK71" s="72">
        <v>0</v>
      </c>
      <c r="DL71" s="72">
        <v>0</v>
      </c>
      <c r="DM71" s="72">
        <v>0</v>
      </c>
      <c r="DN71" s="72">
        <v>0</v>
      </c>
      <c r="DO71" s="72">
        <v>0</v>
      </c>
      <c r="DP71" s="72">
        <v>0</v>
      </c>
      <c r="DQ71" s="72">
        <v>0</v>
      </c>
      <c r="DR71" s="72">
        <v>0</v>
      </c>
      <c r="DS71" s="72">
        <v>0</v>
      </c>
      <c r="DT71" s="72">
        <v>0</v>
      </c>
      <c r="DU71" s="72">
        <v>0</v>
      </c>
      <c r="DV71" s="72">
        <f t="shared" si="12"/>
        <v>111</v>
      </c>
      <c r="DX71" s="234" t="s">
        <v>15</v>
      </c>
      <c r="DY71" s="11">
        <v>451</v>
      </c>
      <c r="DZ71" s="11">
        <v>57</v>
      </c>
      <c r="EA71" s="11">
        <v>696</v>
      </c>
      <c r="EB71" s="11">
        <v>0</v>
      </c>
      <c r="EC71" s="11">
        <v>0</v>
      </c>
      <c r="ED71" s="11">
        <v>0</v>
      </c>
      <c r="EE71" s="11">
        <v>4</v>
      </c>
      <c r="EF71" s="11">
        <v>0</v>
      </c>
      <c r="EG71" s="11">
        <v>0</v>
      </c>
      <c r="EH71" s="11">
        <v>1</v>
      </c>
      <c r="EI71" s="11">
        <v>0</v>
      </c>
      <c r="EJ71" s="11">
        <v>0</v>
      </c>
      <c r="EK71" s="11">
        <v>67</v>
      </c>
      <c r="EL71" s="11">
        <v>0</v>
      </c>
      <c r="EM71" s="11">
        <v>0</v>
      </c>
      <c r="EN71" s="11">
        <v>0</v>
      </c>
      <c r="EO71" s="11">
        <v>0</v>
      </c>
      <c r="EP71" s="11">
        <v>0</v>
      </c>
      <c r="EQ71" s="11">
        <v>0</v>
      </c>
      <c r="ER71" s="11">
        <v>0</v>
      </c>
      <c r="ES71" s="11">
        <v>30</v>
      </c>
      <c r="ET71" s="11">
        <v>19</v>
      </c>
      <c r="EU71" s="11">
        <v>0</v>
      </c>
      <c r="EV71" s="11">
        <v>19</v>
      </c>
      <c r="EW71" s="11">
        <f t="shared" si="13"/>
        <v>1344</v>
      </c>
      <c r="EY71" s="234" t="s">
        <v>31</v>
      </c>
      <c r="EZ71" s="11">
        <v>227</v>
      </c>
      <c r="FA71" s="11">
        <v>47</v>
      </c>
      <c r="FB71" s="11">
        <v>891</v>
      </c>
      <c r="FC71" s="11">
        <v>0</v>
      </c>
      <c r="FD71" s="11">
        <v>0</v>
      </c>
      <c r="FE71" s="11">
        <v>7</v>
      </c>
      <c r="FF71" s="11">
        <v>5</v>
      </c>
      <c r="FG71" s="11">
        <v>0</v>
      </c>
      <c r="FH71" s="11">
        <v>0</v>
      </c>
      <c r="FI71" s="11">
        <v>0</v>
      </c>
      <c r="FJ71" s="11">
        <v>0</v>
      </c>
      <c r="FK71" s="11">
        <v>0</v>
      </c>
      <c r="FL71" s="11">
        <v>0</v>
      </c>
      <c r="FM71" s="11">
        <v>0</v>
      </c>
      <c r="FN71" s="11">
        <v>0</v>
      </c>
      <c r="FO71" s="11">
        <v>0</v>
      </c>
      <c r="FP71" s="11">
        <v>0</v>
      </c>
      <c r="FQ71" s="11">
        <v>0</v>
      </c>
      <c r="FR71" s="11">
        <v>0</v>
      </c>
      <c r="FS71" s="11">
        <v>0</v>
      </c>
      <c r="FT71" s="11">
        <v>0</v>
      </c>
      <c r="FU71" s="11">
        <v>0</v>
      </c>
      <c r="FV71" s="11">
        <v>0</v>
      </c>
      <c r="FW71" s="11">
        <v>0</v>
      </c>
      <c r="FX71" s="11">
        <f t="shared" si="14"/>
        <v>1177</v>
      </c>
      <c r="GA71" s="234" t="s">
        <v>31</v>
      </c>
      <c r="GB71" s="11">
        <v>225</v>
      </c>
      <c r="GC71" s="11">
        <v>127</v>
      </c>
      <c r="GD71" s="11">
        <v>1060</v>
      </c>
      <c r="GE71" s="11">
        <v>0</v>
      </c>
      <c r="GF71" s="11">
        <v>0</v>
      </c>
      <c r="GG71" s="11">
        <v>3</v>
      </c>
      <c r="GH71" s="11">
        <v>4</v>
      </c>
      <c r="GI71" s="11">
        <v>0</v>
      </c>
      <c r="GJ71" s="11">
        <v>0</v>
      </c>
      <c r="GK71" s="11">
        <v>1</v>
      </c>
      <c r="GL71" s="11">
        <v>0</v>
      </c>
      <c r="GM71" s="11">
        <v>0</v>
      </c>
      <c r="GN71" s="11">
        <v>0</v>
      </c>
      <c r="GO71" s="11">
        <v>0</v>
      </c>
      <c r="GP71" s="11">
        <v>0</v>
      </c>
      <c r="GQ71" s="11">
        <v>0</v>
      </c>
      <c r="GR71" s="11">
        <v>0</v>
      </c>
      <c r="GS71" s="11">
        <v>0</v>
      </c>
      <c r="GT71" s="11">
        <v>0</v>
      </c>
      <c r="GU71" s="11">
        <v>0</v>
      </c>
      <c r="GV71" s="11">
        <v>0</v>
      </c>
      <c r="GW71" s="11">
        <v>0</v>
      </c>
      <c r="GX71" s="11">
        <f t="shared" si="15"/>
        <v>1420</v>
      </c>
      <c r="HA71" s="234" t="s">
        <v>14</v>
      </c>
      <c r="HB71" s="11">
        <v>90</v>
      </c>
      <c r="HC71" s="11">
        <v>3</v>
      </c>
      <c r="HD71" s="11">
        <v>191</v>
      </c>
      <c r="HE71" s="11">
        <v>0</v>
      </c>
      <c r="HF71" s="11">
        <v>0</v>
      </c>
      <c r="HG71" s="11">
        <v>0</v>
      </c>
      <c r="HH71" s="11">
        <v>2</v>
      </c>
      <c r="HI71" s="11">
        <v>0</v>
      </c>
      <c r="HJ71" s="11">
        <v>0</v>
      </c>
      <c r="HK71" s="11">
        <v>0</v>
      </c>
      <c r="HL71" s="11">
        <v>0</v>
      </c>
      <c r="HM71" s="11">
        <v>0</v>
      </c>
      <c r="HN71" s="11">
        <v>0</v>
      </c>
      <c r="HO71" s="11">
        <v>0</v>
      </c>
      <c r="HP71" s="11">
        <v>0</v>
      </c>
      <c r="HQ71" s="11">
        <v>0</v>
      </c>
      <c r="HR71" s="11">
        <v>0</v>
      </c>
      <c r="HS71" s="11">
        <v>0</v>
      </c>
      <c r="HT71" s="11">
        <v>0</v>
      </c>
      <c r="HU71" s="11">
        <v>8</v>
      </c>
      <c r="HV71" s="11">
        <v>0</v>
      </c>
      <c r="HW71" s="11">
        <v>0</v>
      </c>
      <c r="HX71" s="11">
        <f t="shared" si="16"/>
        <v>294</v>
      </c>
      <c r="HZ71" s="234" t="s">
        <v>13</v>
      </c>
      <c r="IA71" s="11">
        <v>112</v>
      </c>
      <c r="IB71" s="11">
        <v>225</v>
      </c>
      <c r="IC71" s="11">
        <v>627</v>
      </c>
      <c r="ID71" s="11">
        <v>15</v>
      </c>
      <c r="IE71" s="11">
        <v>2</v>
      </c>
      <c r="IF71" s="11">
        <v>22</v>
      </c>
      <c r="IG71" s="11">
        <v>10</v>
      </c>
      <c r="IH71" s="11">
        <v>5</v>
      </c>
      <c r="II71" s="11">
        <v>30</v>
      </c>
      <c r="IJ71" s="11">
        <v>1</v>
      </c>
      <c r="IK71" s="11">
        <v>0</v>
      </c>
      <c r="IL71" s="11">
        <v>0</v>
      </c>
      <c r="IM71" s="11">
        <v>0</v>
      </c>
      <c r="IN71" s="11">
        <v>0</v>
      </c>
      <c r="IO71" s="11">
        <v>0</v>
      </c>
      <c r="IP71" s="11">
        <v>0</v>
      </c>
      <c r="IQ71" s="11">
        <v>0</v>
      </c>
      <c r="IR71" s="11">
        <v>0</v>
      </c>
      <c r="IS71" s="11">
        <v>0</v>
      </c>
      <c r="IT71" s="11">
        <v>0</v>
      </c>
      <c r="IU71" s="11">
        <v>0</v>
      </c>
      <c r="IV71" s="11">
        <v>0</v>
      </c>
      <c r="IW71" s="11">
        <v>0</v>
      </c>
      <c r="IX71" s="11">
        <v>0</v>
      </c>
      <c r="IY71" s="11">
        <v>0</v>
      </c>
      <c r="IZ71" s="11">
        <f t="shared" si="17"/>
        <v>1049</v>
      </c>
    </row>
    <row r="72" spans="1:260" x14ac:dyDescent="0.25">
      <c r="A72" s="234" t="s">
        <v>17</v>
      </c>
      <c r="B72" s="11">
        <v>13</v>
      </c>
      <c r="C72" s="11">
        <v>13</v>
      </c>
      <c r="D72" s="11">
        <v>120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f t="shared" si="9"/>
        <v>148</v>
      </c>
      <c r="AA72" s="234" t="s">
        <v>19</v>
      </c>
      <c r="AB72" s="11">
        <v>1</v>
      </c>
      <c r="AC72" s="11">
        <v>3</v>
      </c>
      <c r="AD72" s="11">
        <v>337</v>
      </c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>
        <v>341</v>
      </c>
      <c r="BA72" s="234" t="s">
        <v>14</v>
      </c>
      <c r="BB72" s="11">
        <v>124</v>
      </c>
      <c r="BC72" s="11">
        <v>56</v>
      </c>
      <c r="BD72" s="11">
        <v>624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15</v>
      </c>
      <c r="BW72" s="11">
        <v>0</v>
      </c>
      <c r="BX72" s="11">
        <v>21</v>
      </c>
      <c r="BY72" s="11">
        <f t="shared" si="10"/>
        <v>840</v>
      </c>
      <c r="CA72" s="234" t="s">
        <v>14</v>
      </c>
      <c r="CB72" s="11">
        <v>80</v>
      </c>
      <c r="CC72" s="11">
        <v>27</v>
      </c>
      <c r="CD72" s="11">
        <v>285</v>
      </c>
      <c r="CE72" s="11">
        <v>0</v>
      </c>
      <c r="CF72" s="11">
        <v>0</v>
      </c>
      <c r="CG72" s="11">
        <v>0</v>
      </c>
      <c r="CH72" s="11">
        <v>1</v>
      </c>
      <c r="CI72" s="11">
        <v>0</v>
      </c>
      <c r="CJ72" s="11">
        <v>0</v>
      </c>
      <c r="CK72" s="11">
        <v>0</v>
      </c>
      <c r="CL72" s="11">
        <v>0</v>
      </c>
      <c r="CM72" s="11">
        <v>0</v>
      </c>
      <c r="CN72" s="11">
        <v>0</v>
      </c>
      <c r="CO72" s="11">
        <v>0</v>
      </c>
      <c r="CP72" s="11">
        <v>0</v>
      </c>
      <c r="CQ72" s="11">
        <v>0</v>
      </c>
      <c r="CR72" s="11">
        <v>0</v>
      </c>
      <c r="CS72" s="11">
        <v>8</v>
      </c>
      <c r="CT72" s="11">
        <v>0</v>
      </c>
      <c r="CU72" s="11">
        <v>11</v>
      </c>
      <c r="CV72" s="11">
        <f t="shared" si="11"/>
        <v>412</v>
      </c>
      <c r="CW72" s="328"/>
      <c r="CX72" s="328"/>
      <c r="CY72" s="234" t="s">
        <v>14</v>
      </c>
      <c r="CZ72" s="72">
        <v>52</v>
      </c>
      <c r="DA72" s="72">
        <v>6</v>
      </c>
      <c r="DB72" s="72">
        <v>135</v>
      </c>
      <c r="DC72" s="72">
        <v>0</v>
      </c>
      <c r="DD72" s="72">
        <v>0</v>
      </c>
      <c r="DE72" s="72">
        <v>0</v>
      </c>
      <c r="DF72" s="72">
        <v>0</v>
      </c>
      <c r="DG72" s="72">
        <v>0</v>
      </c>
      <c r="DH72" s="72">
        <v>0</v>
      </c>
      <c r="DI72" s="72">
        <v>0</v>
      </c>
      <c r="DJ72" s="72">
        <v>0</v>
      </c>
      <c r="DK72" s="72">
        <v>0</v>
      </c>
      <c r="DL72" s="72">
        <v>0</v>
      </c>
      <c r="DM72" s="72">
        <v>0</v>
      </c>
      <c r="DN72" s="72">
        <v>0</v>
      </c>
      <c r="DO72" s="72">
        <v>0</v>
      </c>
      <c r="DP72" s="72">
        <v>0</v>
      </c>
      <c r="DQ72" s="72">
        <v>0</v>
      </c>
      <c r="DR72" s="72">
        <v>6</v>
      </c>
      <c r="DS72" s="72">
        <v>0</v>
      </c>
      <c r="DT72" s="72">
        <v>0</v>
      </c>
      <c r="DU72" s="72">
        <v>5</v>
      </c>
      <c r="DV72" s="72">
        <f t="shared" si="12"/>
        <v>204</v>
      </c>
      <c r="DX72" s="234" t="s">
        <v>31</v>
      </c>
      <c r="DY72" s="11">
        <v>202</v>
      </c>
      <c r="DZ72" s="11">
        <v>85</v>
      </c>
      <c r="EA72" s="11">
        <v>952</v>
      </c>
      <c r="EB72" s="11">
        <v>0</v>
      </c>
      <c r="EC72" s="11">
        <v>0</v>
      </c>
      <c r="ED72" s="11">
        <v>0</v>
      </c>
      <c r="EE72" s="11">
        <v>4</v>
      </c>
      <c r="EF72" s="11">
        <v>1</v>
      </c>
      <c r="EG72" s="11">
        <v>0</v>
      </c>
      <c r="EH72" s="11">
        <v>0</v>
      </c>
      <c r="EI72" s="11">
        <v>0</v>
      </c>
      <c r="EJ72" s="11">
        <v>0</v>
      </c>
      <c r="EK72" s="11">
        <v>0</v>
      </c>
      <c r="EL72" s="11">
        <v>0</v>
      </c>
      <c r="EM72" s="11">
        <v>0</v>
      </c>
      <c r="EN72" s="11">
        <v>0</v>
      </c>
      <c r="EO72" s="11">
        <v>0</v>
      </c>
      <c r="EP72" s="11">
        <v>0</v>
      </c>
      <c r="EQ72" s="11">
        <v>0</v>
      </c>
      <c r="ER72" s="11">
        <v>1</v>
      </c>
      <c r="ES72" s="11">
        <v>0</v>
      </c>
      <c r="ET72" s="11">
        <v>0</v>
      </c>
      <c r="EU72" s="11">
        <v>0</v>
      </c>
      <c r="EV72" s="11">
        <v>0</v>
      </c>
      <c r="EW72" s="11">
        <f t="shared" si="13"/>
        <v>1245</v>
      </c>
      <c r="EY72" s="234" t="s">
        <v>15</v>
      </c>
      <c r="EZ72" s="11">
        <v>468</v>
      </c>
      <c r="FA72" s="11">
        <v>40</v>
      </c>
      <c r="FB72" s="11">
        <v>459</v>
      </c>
      <c r="FC72" s="11">
        <v>0</v>
      </c>
      <c r="FD72" s="11">
        <v>0</v>
      </c>
      <c r="FE72" s="11">
        <v>0</v>
      </c>
      <c r="FF72" s="11">
        <v>10</v>
      </c>
      <c r="FG72" s="11">
        <v>0</v>
      </c>
      <c r="FH72" s="11">
        <v>0</v>
      </c>
      <c r="FI72" s="11">
        <v>1</v>
      </c>
      <c r="FJ72" s="11">
        <v>0</v>
      </c>
      <c r="FK72" s="11">
        <v>0</v>
      </c>
      <c r="FL72" s="11">
        <v>0</v>
      </c>
      <c r="FM72" s="11">
        <v>62</v>
      </c>
      <c r="FN72" s="11">
        <v>0</v>
      </c>
      <c r="FO72" s="11">
        <v>0</v>
      </c>
      <c r="FP72" s="11">
        <v>0</v>
      </c>
      <c r="FQ72" s="11">
        <v>0</v>
      </c>
      <c r="FR72" s="11">
        <v>0</v>
      </c>
      <c r="FS72" s="11">
        <v>0</v>
      </c>
      <c r="FT72" s="11">
        <v>0</v>
      </c>
      <c r="FU72" s="11">
        <v>69</v>
      </c>
      <c r="FV72" s="11">
        <v>23</v>
      </c>
      <c r="FW72" s="11">
        <v>10</v>
      </c>
      <c r="FX72" s="11">
        <f t="shared" si="14"/>
        <v>1142</v>
      </c>
      <c r="GA72" s="234" t="s">
        <v>15</v>
      </c>
      <c r="GB72" s="11">
        <v>460</v>
      </c>
      <c r="GC72" s="11">
        <v>60</v>
      </c>
      <c r="GD72" s="11">
        <v>446</v>
      </c>
      <c r="GE72" s="11">
        <v>0</v>
      </c>
      <c r="GF72" s="11">
        <v>0</v>
      </c>
      <c r="GG72" s="11">
        <v>0</v>
      </c>
      <c r="GH72" s="11">
        <v>3</v>
      </c>
      <c r="GI72" s="11">
        <v>0</v>
      </c>
      <c r="GJ72" s="11">
        <v>0</v>
      </c>
      <c r="GK72" s="11">
        <v>2</v>
      </c>
      <c r="GL72" s="11">
        <v>0</v>
      </c>
      <c r="GM72" s="11">
        <v>1</v>
      </c>
      <c r="GN72" s="11">
        <v>91</v>
      </c>
      <c r="GO72" s="11">
        <v>0</v>
      </c>
      <c r="GP72" s="11">
        <v>0</v>
      </c>
      <c r="GQ72" s="11">
        <v>0</v>
      </c>
      <c r="GR72" s="11">
        <v>0</v>
      </c>
      <c r="GS72" s="11">
        <v>0</v>
      </c>
      <c r="GT72" s="11">
        <v>0</v>
      </c>
      <c r="GU72" s="11">
        <v>89</v>
      </c>
      <c r="GV72" s="11">
        <v>22</v>
      </c>
      <c r="GW72" s="11">
        <v>22</v>
      </c>
      <c r="GX72" s="11">
        <f t="shared" si="15"/>
        <v>1196</v>
      </c>
      <c r="HA72" s="234" t="s">
        <v>17</v>
      </c>
      <c r="HB72" s="11">
        <v>17</v>
      </c>
      <c r="HC72" s="11">
        <v>17</v>
      </c>
      <c r="HD72" s="11">
        <v>119</v>
      </c>
      <c r="HE72" s="11">
        <v>0</v>
      </c>
      <c r="HF72" s="11">
        <v>0</v>
      </c>
      <c r="HG72" s="11">
        <v>2</v>
      </c>
      <c r="HH72" s="11">
        <v>0</v>
      </c>
      <c r="HI72" s="11">
        <v>0</v>
      </c>
      <c r="HJ72" s="11">
        <v>0</v>
      </c>
      <c r="HK72" s="11">
        <v>0</v>
      </c>
      <c r="HL72" s="11">
        <v>0</v>
      </c>
      <c r="HM72" s="11">
        <v>0</v>
      </c>
      <c r="HN72" s="11">
        <v>0</v>
      </c>
      <c r="HO72" s="11">
        <v>0</v>
      </c>
      <c r="HP72" s="11">
        <v>0</v>
      </c>
      <c r="HQ72" s="11">
        <v>0</v>
      </c>
      <c r="HR72" s="11">
        <v>0</v>
      </c>
      <c r="HS72" s="11">
        <v>0</v>
      </c>
      <c r="HT72" s="11">
        <v>0</v>
      </c>
      <c r="HU72" s="11">
        <v>0</v>
      </c>
      <c r="HV72" s="11">
        <v>0</v>
      </c>
      <c r="HW72" s="11">
        <v>0</v>
      </c>
      <c r="HX72" s="11">
        <f t="shared" si="16"/>
        <v>155</v>
      </c>
      <c r="HZ72" s="234" t="s">
        <v>14</v>
      </c>
      <c r="IA72" s="11">
        <v>907</v>
      </c>
      <c r="IB72" s="11">
        <v>145</v>
      </c>
      <c r="IC72" s="11">
        <v>2365</v>
      </c>
      <c r="ID72" s="11">
        <v>0</v>
      </c>
      <c r="IE72" s="11">
        <v>0</v>
      </c>
      <c r="IF72" s="11">
        <v>0</v>
      </c>
      <c r="IG72" s="11">
        <v>4</v>
      </c>
      <c r="IH72" s="11">
        <v>0</v>
      </c>
      <c r="II72" s="11">
        <v>0</v>
      </c>
      <c r="IJ72" s="11">
        <v>0</v>
      </c>
      <c r="IK72" s="11">
        <v>0</v>
      </c>
      <c r="IL72" s="11">
        <v>0</v>
      </c>
      <c r="IM72" s="11">
        <v>0</v>
      </c>
      <c r="IN72" s="11">
        <v>0</v>
      </c>
      <c r="IO72" s="11">
        <v>0</v>
      </c>
      <c r="IP72" s="11">
        <v>0</v>
      </c>
      <c r="IQ72" s="11">
        <v>0</v>
      </c>
      <c r="IR72" s="11">
        <v>0</v>
      </c>
      <c r="IS72" s="11">
        <v>0</v>
      </c>
      <c r="IT72" s="11">
        <v>0</v>
      </c>
      <c r="IU72" s="11">
        <v>0</v>
      </c>
      <c r="IV72" s="11">
        <v>0</v>
      </c>
      <c r="IW72" s="11">
        <v>109</v>
      </c>
      <c r="IX72" s="11">
        <v>1</v>
      </c>
      <c r="IY72" s="11">
        <v>54</v>
      </c>
      <c r="IZ72" s="11">
        <f t="shared" si="17"/>
        <v>3585</v>
      </c>
    </row>
    <row r="73" spans="1:260" x14ac:dyDescent="0.25">
      <c r="A73" s="234" t="s">
        <v>19</v>
      </c>
      <c r="B73" s="11">
        <v>1</v>
      </c>
      <c r="C73" s="11">
        <v>2</v>
      </c>
      <c r="D73" s="11">
        <v>235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f t="shared" si="9"/>
        <v>238</v>
      </c>
      <c r="AA73" s="234" t="s">
        <v>21</v>
      </c>
      <c r="AB73" s="11">
        <v>1093</v>
      </c>
      <c r="AC73" s="11">
        <v>9</v>
      </c>
      <c r="AD73" s="11">
        <v>2321</v>
      </c>
      <c r="AE73" s="11"/>
      <c r="AF73" s="11"/>
      <c r="AG73" s="11"/>
      <c r="AH73" s="11">
        <v>1</v>
      </c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>
        <v>3424</v>
      </c>
      <c r="BA73" s="234" t="s">
        <v>17</v>
      </c>
      <c r="BB73" s="11">
        <v>17</v>
      </c>
      <c r="BC73" s="11">
        <v>9</v>
      </c>
      <c r="BD73" s="11">
        <v>145</v>
      </c>
      <c r="BE73" s="11">
        <v>5</v>
      </c>
      <c r="BF73" s="11">
        <v>0</v>
      </c>
      <c r="BG73" s="11">
        <v>0</v>
      </c>
      <c r="BH73" s="11">
        <v>0</v>
      </c>
      <c r="BI73" s="11">
        <v>0</v>
      </c>
      <c r="BJ73" s="11">
        <v>4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f t="shared" si="10"/>
        <v>180</v>
      </c>
      <c r="CA73" s="234" t="s">
        <v>17</v>
      </c>
      <c r="CB73" s="11">
        <v>11</v>
      </c>
      <c r="CC73" s="11">
        <v>15</v>
      </c>
      <c r="CD73" s="11">
        <v>145</v>
      </c>
      <c r="CE73" s="11">
        <v>0</v>
      </c>
      <c r="CF73" s="11">
        <v>0</v>
      </c>
      <c r="CG73" s="11">
        <v>0</v>
      </c>
      <c r="CH73" s="11">
        <v>0</v>
      </c>
      <c r="CI73" s="11">
        <v>0</v>
      </c>
      <c r="CJ73" s="11">
        <v>8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1">
        <v>0</v>
      </c>
      <c r="CR73" s="11">
        <v>0</v>
      </c>
      <c r="CS73" s="11">
        <v>0</v>
      </c>
      <c r="CT73" s="11">
        <v>0</v>
      </c>
      <c r="CU73" s="11">
        <v>0</v>
      </c>
      <c r="CV73" s="11">
        <f t="shared" si="11"/>
        <v>179</v>
      </c>
      <c r="CY73" s="234" t="s">
        <v>17</v>
      </c>
      <c r="CZ73" s="72">
        <v>13</v>
      </c>
      <c r="DA73" s="72">
        <v>9</v>
      </c>
      <c r="DB73" s="72">
        <v>133</v>
      </c>
      <c r="DC73" s="72">
        <v>2</v>
      </c>
      <c r="DD73" s="72">
        <v>0</v>
      </c>
      <c r="DE73" s="72">
        <v>0</v>
      </c>
      <c r="DF73" s="72">
        <v>0</v>
      </c>
      <c r="DG73" s="72">
        <v>0</v>
      </c>
      <c r="DH73" s="72">
        <v>9</v>
      </c>
      <c r="DI73" s="72">
        <v>0</v>
      </c>
      <c r="DJ73" s="72">
        <v>0</v>
      </c>
      <c r="DK73" s="72">
        <v>0</v>
      </c>
      <c r="DL73" s="72">
        <v>2</v>
      </c>
      <c r="DM73" s="72">
        <v>0</v>
      </c>
      <c r="DN73" s="72">
        <v>0</v>
      </c>
      <c r="DO73" s="72">
        <v>0</v>
      </c>
      <c r="DP73" s="72">
        <v>0</v>
      </c>
      <c r="DQ73" s="72">
        <v>0</v>
      </c>
      <c r="DR73" s="72">
        <v>0</v>
      </c>
      <c r="DS73" s="72">
        <v>0</v>
      </c>
      <c r="DT73" s="72">
        <v>0</v>
      </c>
      <c r="DU73" s="72">
        <v>0</v>
      </c>
      <c r="DV73" s="72">
        <f t="shared" si="12"/>
        <v>168</v>
      </c>
      <c r="DX73" s="234" t="s">
        <v>38</v>
      </c>
      <c r="DY73" s="11">
        <v>1</v>
      </c>
      <c r="DZ73" s="11">
        <v>804</v>
      </c>
      <c r="EA73" s="11">
        <v>62</v>
      </c>
      <c r="EB73" s="11">
        <v>0</v>
      </c>
      <c r="EC73" s="11">
        <v>0</v>
      </c>
      <c r="ED73" s="11">
        <v>0</v>
      </c>
      <c r="EE73" s="11">
        <v>0</v>
      </c>
      <c r="EF73" s="11">
        <v>0</v>
      </c>
      <c r="EG73" s="11">
        <v>0</v>
      </c>
      <c r="EH73" s="11">
        <v>0</v>
      </c>
      <c r="EI73" s="11">
        <v>0</v>
      </c>
      <c r="EJ73" s="11">
        <v>0</v>
      </c>
      <c r="EK73" s="11">
        <v>0</v>
      </c>
      <c r="EL73" s="11">
        <v>0</v>
      </c>
      <c r="EM73" s="11">
        <v>0</v>
      </c>
      <c r="EN73" s="11">
        <v>0</v>
      </c>
      <c r="EO73" s="11">
        <v>0</v>
      </c>
      <c r="EP73" s="11">
        <v>0</v>
      </c>
      <c r="EQ73" s="11">
        <v>0</v>
      </c>
      <c r="ER73" s="11">
        <v>0</v>
      </c>
      <c r="ES73" s="11">
        <v>0</v>
      </c>
      <c r="ET73" s="11">
        <v>0</v>
      </c>
      <c r="EU73" s="11">
        <v>0</v>
      </c>
      <c r="EV73" s="11">
        <v>0</v>
      </c>
      <c r="EW73" s="11">
        <f t="shared" si="13"/>
        <v>867</v>
      </c>
      <c r="EY73" s="234" t="s">
        <v>38</v>
      </c>
      <c r="EZ73" s="11">
        <v>1</v>
      </c>
      <c r="FA73" s="11">
        <v>888</v>
      </c>
      <c r="FB73" s="11">
        <v>66</v>
      </c>
      <c r="FC73" s="11">
        <v>0</v>
      </c>
      <c r="FD73" s="11">
        <v>0</v>
      </c>
      <c r="FE73" s="11">
        <v>0</v>
      </c>
      <c r="FF73" s="11">
        <v>0</v>
      </c>
      <c r="FG73" s="11">
        <v>0</v>
      </c>
      <c r="FH73" s="11">
        <v>0</v>
      </c>
      <c r="FI73" s="11">
        <v>0</v>
      </c>
      <c r="FJ73" s="11">
        <v>0</v>
      </c>
      <c r="FK73" s="11">
        <v>0</v>
      </c>
      <c r="FL73" s="11">
        <v>0</v>
      </c>
      <c r="FM73" s="11">
        <v>0</v>
      </c>
      <c r="FN73" s="11">
        <v>0</v>
      </c>
      <c r="FO73" s="11">
        <v>0</v>
      </c>
      <c r="FP73" s="11">
        <v>0</v>
      </c>
      <c r="FQ73" s="11">
        <v>0</v>
      </c>
      <c r="FR73" s="11">
        <v>0</v>
      </c>
      <c r="FS73" s="11">
        <v>0</v>
      </c>
      <c r="FT73" s="11">
        <v>0</v>
      </c>
      <c r="FU73" s="11">
        <v>0</v>
      </c>
      <c r="FV73" s="11">
        <v>0</v>
      </c>
      <c r="FW73" s="11">
        <v>0</v>
      </c>
      <c r="FX73" s="11">
        <f t="shared" si="14"/>
        <v>955</v>
      </c>
      <c r="GA73" s="234" t="s">
        <v>4</v>
      </c>
      <c r="GB73" s="11">
        <v>0</v>
      </c>
      <c r="GC73" s="11">
        <v>0</v>
      </c>
      <c r="GD73" s="11">
        <v>0</v>
      </c>
      <c r="GE73" s="11">
        <v>0</v>
      </c>
      <c r="GF73" s="11">
        <v>0</v>
      </c>
      <c r="GG73" s="11">
        <v>0</v>
      </c>
      <c r="GH73" s="11">
        <v>0</v>
      </c>
      <c r="GI73" s="11">
        <v>0</v>
      </c>
      <c r="GJ73" s="11">
        <v>0</v>
      </c>
      <c r="GK73" s="11">
        <v>0</v>
      </c>
      <c r="GL73" s="11">
        <v>0</v>
      </c>
      <c r="GM73" s="11">
        <v>0</v>
      </c>
      <c r="GN73" s="11">
        <v>0</v>
      </c>
      <c r="GO73" s="11">
        <v>0</v>
      </c>
      <c r="GP73" s="11">
        <v>0</v>
      </c>
      <c r="GQ73" s="11">
        <v>1036</v>
      </c>
      <c r="GR73" s="11">
        <v>0</v>
      </c>
      <c r="GS73" s="11">
        <v>0</v>
      </c>
      <c r="GT73" s="11">
        <v>0</v>
      </c>
      <c r="GU73" s="11">
        <v>0</v>
      </c>
      <c r="GV73" s="11">
        <v>0</v>
      </c>
      <c r="GW73" s="11">
        <v>0</v>
      </c>
      <c r="GX73" s="11">
        <f t="shared" si="15"/>
        <v>1036</v>
      </c>
      <c r="HA73" s="234" t="s">
        <v>19</v>
      </c>
      <c r="HB73" s="11">
        <v>0</v>
      </c>
      <c r="HC73" s="11">
        <v>10</v>
      </c>
      <c r="HD73" s="11">
        <v>377</v>
      </c>
      <c r="HE73" s="11">
        <v>0</v>
      </c>
      <c r="HF73" s="11">
        <v>0</v>
      </c>
      <c r="HG73" s="11">
        <v>0</v>
      </c>
      <c r="HH73" s="11">
        <v>1</v>
      </c>
      <c r="HI73" s="11">
        <v>0</v>
      </c>
      <c r="HJ73" s="11">
        <v>0</v>
      </c>
      <c r="HK73" s="11">
        <v>0</v>
      </c>
      <c r="HL73" s="11">
        <v>0</v>
      </c>
      <c r="HM73" s="11">
        <v>0</v>
      </c>
      <c r="HN73" s="11">
        <v>0</v>
      </c>
      <c r="HO73" s="11">
        <v>0</v>
      </c>
      <c r="HP73" s="11">
        <v>0</v>
      </c>
      <c r="HQ73" s="11">
        <v>0</v>
      </c>
      <c r="HR73" s="11">
        <v>0</v>
      </c>
      <c r="HS73" s="11">
        <v>0</v>
      </c>
      <c r="HT73" s="11">
        <v>0</v>
      </c>
      <c r="HU73" s="11">
        <v>0</v>
      </c>
      <c r="HV73" s="11">
        <v>0</v>
      </c>
      <c r="HW73" s="11">
        <v>0</v>
      </c>
      <c r="HX73" s="11">
        <f t="shared" si="16"/>
        <v>388</v>
      </c>
      <c r="HZ73" s="234" t="s">
        <v>17</v>
      </c>
      <c r="IA73" s="11">
        <v>154</v>
      </c>
      <c r="IB73" s="11">
        <v>164</v>
      </c>
      <c r="IC73" s="11">
        <v>1317</v>
      </c>
      <c r="ID73" s="11">
        <v>14</v>
      </c>
      <c r="IE73" s="11">
        <v>0</v>
      </c>
      <c r="IF73" s="11">
        <v>6</v>
      </c>
      <c r="IG73" s="11">
        <v>0</v>
      </c>
      <c r="IH73" s="11">
        <v>0</v>
      </c>
      <c r="II73" s="11">
        <v>61</v>
      </c>
      <c r="IJ73" s="11">
        <v>1</v>
      </c>
      <c r="IK73" s="11">
        <v>0</v>
      </c>
      <c r="IL73" s="11">
        <v>0</v>
      </c>
      <c r="IM73" s="11">
        <v>0</v>
      </c>
      <c r="IN73" s="11">
        <v>0</v>
      </c>
      <c r="IO73" s="11">
        <v>2</v>
      </c>
      <c r="IP73" s="11">
        <v>0</v>
      </c>
      <c r="IQ73" s="11">
        <v>0</v>
      </c>
      <c r="IR73" s="11">
        <v>0</v>
      </c>
      <c r="IS73" s="11">
        <v>0</v>
      </c>
      <c r="IT73" s="11">
        <v>0</v>
      </c>
      <c r="IU73" s="11">
        <v>0</v>
      </c>
      <c r="IV73" s="11">
        <v>0</v>
      </c>
      <c r="IW73" s="11">
        <v>0</v>
      </c>
      <c r="IX73" s="11">
        <v>0</v>
      </c>
      <c r="IY73" s="11">
        <v>1</v>
      </c>
      <c r="IZ73" s="11">
        <f t="shared" si="17"/>
        <v>1720</v>
      </c>
    </row>
    <row r="74" spans="1:260" x14ac:dyDescent="0.25">
      <c r="A74" s="234" t="s">
        <v>21</v>
      </c>
      <c r="B74" s="11">
        <v>721</v>
      </c>
      <c r="C74" s="11">
        <v>11</v>
      </c>
      <c r="D74" s="11">
        <v>1663</v>
      </c>
      <c r="E74" s="11">
        <v>0</v>
      </c>
      <c r="F74" s="11">
        <v>0</v>
      </c>
      <c r="G74" s="11">
        <v>0</v>
      </c>
      <c r="H74" s="11">
        <v>4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f t="shared" si="9"/>
        <v>2399</v>
      </c>
      <c r="AA74" s="234" t="s">
        <v>23</v>
      </c>
      <c r="AB74" s="11">
        <v>139</v>
      </c>
      <c r="AC74" s="11">
        <v>93</v>
      </c>
      <c r="AD74" s="11">
        <v>274</v>
      </c>
      <c r="AE74" s="11"/>
      <c r="AF74" s="11"/>
      <c r="AG74" s="11">
        <v>1</v>
      </c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>
        <v>507</v>
      </c>
      <c r="BA74" s="234" t="s">
        <v>19</v>
      </c>
      <c r="BB74" s="11">
        <v>0</v>
      </c>
      <c r="BC74" s="11">
        <v>14</v>
      </c>
      <c r="BD74" s="11">
        <v>412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0</v>
      </c>
      <c r="BY74" s="11">
        <f t="shared" si="10"/>
        <v>426</v>
      </c>
      <c r="CA74" s="234" t="s">
        <v>19</v>
      </c>
      <c r="CB74" s="11">
        <v>0</v>
      </c>
      <c r="CC74" s="11">
        <v>14</v>
      </c>
      <c r="CD74" s="11">
        <v>461</v>
      </c>
      <c r="CE74" s="11">
        <v>0</v>
      </c>
      <c r="CF74" s="11">
        <v>0</v>
      </c>
      <c r="CG74" s="11">
        <v>0</v>
      </c>
      <c r="CH74" s="11">
        <v>0</v>
      </c>
      <c r="CI74" s="11">
        <v>0</v>
      </c>
      <c r="CJ74" s="11">
        <v>0</v>
      </c>
      <c r="CK74" s="11">
        <v>0</v>
      </c>
      <c r="CL74" s="11">
        <v>0</v>
      </c>
      <c r="CM74" s="11">
        <v>0</v>
      </c>
      <c r="CN74" s="11">
        <v>0</v>
      </c>
      <c r="CO74" s="11">
        <v>0</v>
      </c>
      <c r="CP74" s="11">
        <v>0</v>
      </c>
      <c r="CQ74" s="1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f t="shared" si="11"/>
        <v>475</v>
      </c>
      <c r="CY74" s="234" t="s">
        <v>19</v>
      </c>
      <c r="CZ74" s="72">
        <v>0</v>
      </c>
      <c r="DA74" s="72">
        <v>20</v>
      </c>
      <c r="DB74" s="72">
        <v>424</v>
      </c>
      <c r="DC74" s="72">
        <v>0</v>
      </c>
      <c r="DD74" s="72">
        <v>0</v>
      </c>
      <c r="DE74" s="72">
        <v>0</v>
      </c>
      <c r="DF74" s="72">
        <v>0</v>
      </c>
      <c r="DG74" s="72">
        <v>0</v>
      </c>
      <c r="DH74" s="72">
        <v>0</v>
      </c>
      <c r="DI74" s="72">
        <v>0</v>
      </c>
      <c r="DJ74" s="72">
        <v>0</v>
      </c>
      <c r="DK74" s="72">
        <v>0</v>
      </c>
      <c r="DL74" s="72">
        <v>0</v>
      </c>
      <c r="DM74" s="72">
        <v>0</v>
      </c>
      <c r="DN74" s="72">
        <v>0</v>
      </c>
      <c r="DO74" s="72">
        <v>0</v>
      </c>
      <c r="DP74" s="72">
        <v>0</v>
      </c>
      <c r="DQ74" s="72">
        <v>0</v>
      </c>
      <c r="DR74" s="72">
        <v>0</v>
      </c>
      <c r="DS74" s="72">
        <v>0</v>
      </c>
      <c r="DT74" s="72">
        <v>0</v>
      </c>
      <c r="DU74" s="72">
        <v>0</v>
      </c>
      <c r="DV74" s="72">
        <f t="shared" si="12"/>
        <v>444</v>
      </c>
      <c r="DX74" s="234" t="s">
        <v>40</v>
      </c>
      <c r="DY74" s="11">
        <v>14</v>
      </c>
      <c r="DZ74" s="11">
        <v>22</v>
      </c>
      <c r="EA74" s="11">
        <v>807</v>
      </c>
      <c r="EB74" s="11">
        <v>0</v>
      </c>
      <c r="EC74" s="11">
        <v>0</v>
      </c>
      <c r="ED74" s="11">
        <v>0</v>
      </c>
      <c r="EE74" s="11">
        <v>0</v>
      </c>
      <c r="EF74" s="11">
        <v>0</v>
      </c>
      <c r="EG74" s="11">
        <v>0</v>
      </c>
      <c r="EH74" s="11">
        <v>0</v>
      </c>
      <c r="EI74" s="11">
        <v>0</v>
      </c>
      <c r="EJ74" s="11">
        <v>0</v>
      </c>
      <c r="EK74" s="11">
        <v>0</v>
      </c>
      <c r="EL74" s="11">
        <v>0</v>
      </c>
      <c r="EM74" s="11">
        <v>0</v>
      </c>
      <c r="EN74" s="11">
        <v>0</v>
      </c>
      <c r="EO74" s="11">
        <v>0</v>
      </c>
      <c r="EP74" s="11">
        <v>0</v>
      </c>
      <c r="EQ74" s="11">
        <v>0</v>
      </c>
      <c r="ER74" s="11">
        <v>0</v>
      </c>
      <c r="ES74" s="11">
        <v>0</v>
      </c>
      <c r="ET74" s="11">
        <v>0</v>
      </c>
      <c r="EU74" s="11">
        <v>0</v>
      </c>
      <c r="EV74" s="11">
        <v>0</v>
      </c>
      <c r="EW74" s="11">
        <f t="shared" si="13"/>
        <v>843</v>
      </c>
      <c r="EY74" s="234" t="s">
        <v>40</v>
      </c>
      <c r="EZ74" s="11">
        <v>3</v>
      </c>
      <c r="FA74" s="11">
        <v>17</v>
      </c>
      <c r="FB74" s="11">
        <v>820</v>
      </c>
      <c r="FC74" s="11">
        <v>0</v>
      </c>
      <c r="FD74" s="11">
        <v>0</v>
      </c>
      <c r="FE74" s="11">
        <v>0</v>
      </c>
      <c r="FF74" s="11">
        <v>0</v>
      </c>
      <c r="FG74" s="11">
        <v>0</v>
      </c>
      <c r="FH74" s="11">
        <v>0</v>
      </c>
      <c r="FI74" s="11">
        <v>0</v>
      </c>
      <c r="FJ74" s="11">
        <v>0</v>
      </c>
      <c r="FK74" s="11">
        <v>0</v>
      </c>
      <c r="FL74" s="11">
        <v>0</v>
      </c>
      <c r="FM74" s="11">
        <v>0</v>
      </c>
      <c r="FN74" s="11">
        <v>0</v>
      </c>
      <c r="FO74" s="11">
        <v>0</v>
      </c>
      <c r="FP74" s="11">
        <v>0</v>
      </c>
      <c r="FQ74" s="11">
        <v>0</v>
      </c>
      <c r="FR74" s="11">
        <v>0</v>
      </c>
      <c r="FS74" s="11">
        <v>0</v>
      </c>
      <c r="FT74" s="11">
        <v>0</v>
      </c>
      <c r="FU74" s="11">
        <v>0</v>
      </c>
      <c r="FV74" s="11">
        <v>0</v>
      </c>
      <c r="FW74" s="11">
        <v>0</v>
      </c>
      <c r="FX74" s="11">
        <f t="shared" si="14"/>
        <v>840</v>
      </c>
      <c r="GA74" s="234" t="s">
        <v>39</v>
      </c>
      <c r="GB74" s="11">
        <v>299</v>
      </c>
      <c r="GC74" s="11">
        <v>0</v>
      </c>
      <c r="GD74" s="11">
        <v>409</v>
      </c>
      <c r="GE74" s="11">
        <v>0</v>
      </c>
      <c r="GF74" s="11">
        <v>0</v>
      </c>
      <c r="GG74" s="11">
        <v>0</v>
      </c>
      <c r="GH74" s="11">
        <v>2</v>
      </c>
      <c r="GI74" s="11">
        <v>0</v>
      </c>
      <c r="GJ74" s="11">
        <v>0</v>
      </c>
      <c r="GK74" s="11">
        <v>0</v>
      </c>
      <c r="GL74" s="11">
        <v>0</v>
      </c>
      <c r="GM74" s="11">
        <v>0</v>
      </c>
      <c r="GN74" s="11">
        <v>0</v>
      </c>
      <c r="GO74" s="11">
        <v>0</v>
      </c>
      <c r="GP74" s="11">
        <v>0</v>
      </c>
      <c r="GQ74" s="11">
        <v>0</v>
      </c>
      <c r="GR74" s="11">
        <v>0</v>
      </c>
      <c r="GS74" s="11">
        <v>0</v>
      </c>
      <c r="GT74" s="11">
        <v>0</v>
      </c>
      <c r="GU74" s="11">
        <v>187</v>
      </c>
      <c r="GV74" s="11">
        <v>0</v>
      </c>
      <c r="GW74" s="11">
        <v>97</v>
      </c>
      <c r="GX74" s="11">
        <f t="shared" si="15"/>
        <v>994</v>
      </c>
      <c r="HA74" s="234" t="s">
        <v>21</v>
      </c>
      <c r="HB74" s="11">
        <v>981</v>
      </c>
      <c r="HC74" s="11">
        <v>46</v>
      </c>
      <c r="HD74" s="11">
        <v>2614</v>
      </c>
      <c r="HE74" s="11">
        <v>0</v>
      </c>
      <c r="HF74" s="11">
        <v>0</v>
      </c>
      <c r="HG74" s="11">
        <v>0</v>
      </c>
      <c r="HH74" s="11">
        <v>6</v>
      </c>
      <c r="HI74" s="11">
        <v>0</v>
      </c>
      <c r="HJ74" s="11">
        <v>0</v>
      </c>
      <c r="HK74" s="11">
        <v>0</v>
      </c>
      <c r="HL74" s="11">
        <v>0</v>
      </c>
      <c r="HM74" s="11">
        <v>0</v>
      </c>
      <c r="HN74" s="11">
        <v>0</v>
      </c>
      <c r="HO74" s="11">
        <v>0</v>
      </c>
      <c r="HP74" s="11">
        <v>0</v>
      </c>
      <c r="HQ74" s="11">
        <v>0</v>
      </c>
      <c r="HR74" s="11">
        <v>0</v>
      </c>
      <c r="HS74" s="11">
        <v>0</v>
      </c>
      <c r="HT74" s="11">
        <v>0</v>
      </c>
      <c r="HU74" s="11">
        <v>0</v>
      </c>
      <c r="HV74" s="11">
        <v>0</v>
      </c>
      <c r="HW74" s="11">
        <v>0</v>
      </c>
      <c r="HX74" s="11">
        <f t="shared" si="16"/>
        <v>3647</v>
      </c>
      <c r="HZ74" s="234" t="s">
        <v>19</v>
      </c>
      <c r="IA74" s="11">
        <v>4</v>
      </c>
      <c r="IB74" s="11">
        <v>105</v>
      </c>
      <c r="IC74" s="11">
        <v>3999</v>
      </c>
      <c r="ID74" s="11">
        <v>0</v>
      </c>
      <c r="IE74" s="11">
        <v>0</v>
      </c>
      <c r="IF74" s="11">
        <v>0</v>
      </c>
      <c r="IG74" s="11">
        <v>2</v>
      </c>
      <c r="IH74" s="11">
        <v>0</v>
      </c>
      <c r="II74" s="11">
        <v>0</v>
      </c>
      <c r="IJ74" s="11">
        <v>0</v>
      </c>
      <c r="IK74" s="11">
        <v>0</v>
      </c>
      <c r="IL74" s="11">
        <v>0</v>
      </c>
      <c r="IM74" s="11">
        <v>0</v>
      </c>
      <c r="IN74" s="11">
        <v>0</v>
      </c>
      <c r="IO74" s="11">
        <v>0</v>
      </c>
      <c r="IP74" s="11">
        <v>0</v>
      </c>
      <c r="IQ74" s="11">
        <v>0</v>
      </c>
      <c r="IR74" s="11">
        <v>0</v>
      </c>
      <c r="IS74" s="11">
        <v>0</v>
      </c>
      <c r="IT74" s="11">
        <v>0</v>
      </c>
      <c r="IU74" s="11">
        <v>0</v>
      </c>
      <c r="IV74" s="11">
        <v>0</v>
      </c>
      <c r="IW74" s="11">
        <v>0</v>
      </c>
      <c r="IX74" s="11">
        <v>0</v>
      </c>
      <c r="IY74" s="11">
        <v>0</v>
      </c>
      <c r="IZ74" s="11">
        <f t="shared" si="17"/>
        <v>4110</v>
      </c>
    </row>
    <row r="75" spans="1:260" x14ac:dyDescent="0.25">
      <c r="A75" s="234" t="s">
        <v>23</v>
      </c>
      <c r="B75" s="11">
        <v>120</v>
      </c>
      <c r="C75" s="11">
        <v>77</v>
      </c>
      <c r="D75" s="11">
        <v>265</v>
      </c>
      <c r="E75" s="11">
        <v>0</v>
      </c>
      <c r="F75" s="11">
        <v>0</v>
      </c>
      <c r="G75" s="11">
        <v>4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1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f t="shared" si="9"/>
        <v>467</v>
      </c>
      <c r="AA75" s="234" t="s">
        <v>24</v>
      </c>
      <c r="AB75" s="11">
        <v>12</v>
      </c>
      <c r="AC75" s="11">
        <v>10</v>
      </c>
      <c r="AD75" s="11">
        <v>88</v>
      </c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>
        <v>110</v>
      </c>
      <c r="BA75" s="234" t="s">
        <v>21</v>
      </c>
      <c r="BB75" s="11">
        <v>1114</v>
      </c>
      <c r="BC75" s="11">
        <v>17</v>
      </c>
      <c r="BD75" s="11">
        <v>3026</v>
      </c>
      <c r="BE75" s="11">
        <v>0</v>
      </c>
      <c r="BF75" s="11">
        <v>0</v>
      </c>
      <c r="BG75" s="11">
        <v>0</v>
      </c>
      <c r="BH75" s="11">
        <v>1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f t="shared" si="10"/>
        <v>4158</v>
      </c>
      <c r="CA75" s="234" t="s">
        <v>21</v>
      </c>
      <c r="CB75" s="11">
        <v>1194</v>
      </c>
      <c r="CC75" s="11">
        <v>42</v>
      </c>
      <c r="CD75" s="11">
        <v>2844</v>
      </c>
      <c r="CE75" s="11">
        <v>0</v>
      </c>
      <c r="CF75" s="11">
        <v>0</v>
      </c>
      <c r="CG75" s="11">
        <v>0</v>
      </c>
      <c r="CH75" s="11">
        <v>4</v>
      </c>
      <c r="CI75" s="11">
        <v>0</v>
      </c>
      <c r="CJ75" s="11">
        <v>0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  <c r="CU75" s="11">
        <v>0</v>
      </c>
      <c r="CV75" s="11">
        <f t="shared" si="11"/>
        <v>4084</v>
      </c>
      <c r="CY75" s="234" t="s">
        <v>21</v>
      </c>
      <c r="CZ75" s="72">
        <v>1019</v>
      </c>
      <c r="DA75" s="72">
        <v>71</v>
      </c>
      <c r="DB75" s="72">
        <v>2941</v>
      </c>
      <c r="DC75" s="72">
        <v>0</v>
      </c>
      <c r="DD75" s="72">
        <v>0</v>
      </c>
      <c r="DE75" s="72">
        <v>0</v>
      </c>
      <c r="DF75" s="72">
        <v>3</v>
      </c>
      <c r="DG75" s="72">
        <v>0</v>
      </c>
      <c r="DH75" s="72">
        <v>0</v>
      </c>
      <c r="DI75" s="72">
        <v>0</v>
      </c>
      <c r="DJ75" s="72">
        <v>0</v>
      </c>
      <c r="DK75" s="72">
        <v>0</v>
      </c>
      <c r="DL75" s="72">
        <v>0</v>
      </c>
      <c r="DM75" s="72">
        <v>0</v>
      </c>
      <c r="DN75" s="72">
        <v>0</v>
      </c>
      <c r="DO75" s="72">
        <v>0</v>
      </c>
      <c r="DP75" s="72">
        <v>0</v>
      </c>
      <c r="DQ75" s="72">
        <v>0</v>
      </c>
      <c r="DR75" s="72">
        <v>0</v>
      </c>
      <c r="DS75" s="72">
        <v>0</v>
      </c>
      <c r="DT75" s="72">
        <v>0</v>
      </c>
      <c r="DU75" s="72">
        <v>0</v>
      </c>
      <c r="DV75" s="72">
        <f t="shared" si="12"/>
        <v>4034</v>
      </c>
      <c r="DX75" s="234" t="s">
        <v>39</v>
      </c>
      <c r="DY75" s="11">
        <v>269</v>
      </c>
      <c r="DZ75" s="11">
        <v>0</v>
      </c>
      <c r="EA75" s="11">
        <v>238</v>
      </c>
      <c r="EB75" s="11">
        <v>0</v>
      </c>
      <c r="EC75" s="11">
        <v>0</v>
      </c>
      <c r="ED75" s="11">
        <v>0</v>
      </c>
      <c r="EE75" s="11">
        <v>3</v>
      </c>
      <c r="EF75" s="11">
        <v>0</v>
      </c>
      <c r="EG75" s="11">
        <v>0</v>
      </c>
      <c r="EH75" s="11">
        <v>0</v>
      </c>
      <c r="EI75" s="11">
        <v>0</v>
      </c>
      <c r="EJ75" s="11">
        <v>0</v>
      </c>
      <c r="EK75" s="11">
        <v>1</v>
      </c>
      <c r="EL75" s="11">
        <v>0</v>
      </c>
      <c r="EM75" s="11">
        <v>0</v>
      </c>
      <c r="EN75" s="11">
        <v>0</v>
      </c>
      <c r="EO75" s="11">
        <v>0</v>
      </c>
      <c r="EP75" s="11">
        <v>0</v>
      </c>
      <c r="EQ75" s="11">
        <v>0</v>
      </c>
      <c r="ER75" s="11">
        <v>0</v>
      </c>
      <c r="ES75" s="11">
        <v>125</v>
      </c>
      <c r="ET75" s="11">
        <v>0</v>
      </c>
      <c r="EU75" s="11">
        <v>0</v>
      </c>
      <c r="EV75" s="11">
        <v>82</v>
      </c>
      <c r="EW75" s="11">
        <f t="shared" si="13"/>
        <v>718</v>
      </c>
      <c r="EY75" s="234" t="s">
        <v>39</v>
      </c>
      <c r="EZ75" s="11">
        <v>254</v>
      </c>
      <c r="FA75" s="11">
        <v>0</v>
      </c>
      <c r="FB75" s="11">
        <v>197</v>
      </c>
      <c r="FC75" s="11">
        <v>0</v>
      </c>
      <c r="FD75" s="11">
        <v>0</v>
      </c>
      <c r="FE75" s="11">
        <v>0</v>
      </c>
      <c r="FF75" s="11">
        <v>0</v>
      </c>
      <c r="FG75" s="11">
        <v>0</v>
      </c>
      <c r="FH75" s="11">
        <v>0</v>
      </c>
      <c r="FI75" s="11">
        <v>0</v>
      </c>
      <c r="FJ75" s="11">
        <v>0</v>
      </c>
      <c r="FK75" s="11">
        <v>0</v>
      </c>
      <c r="FL75" s="11">
        <v>0</v>
      </c>
      <c r="FM75" s="11">
        <v>3</v>
      </c>
      <c r="FN75" s="11">
        <v>0</v>
      </c>
      <c r="FO75" s="11">
        <v>0</v>
      </c>
      <c r="FP75" s="11">
        <v>0</v>
      </c>
      <c r="FQ75" s="11">
        <v>0</v>
      </c>
      <c r="FR75" s="11">
        <v>0</v>
      </c>
      <c r="FS75" s="11">
        <v>0</v>
      </c>
      <c r="FT75" s="11">
        <v>0</v>
      </c>
      <c r="FU75" s="11">
        <v>165</v>
      </c>
      <c r="FV75" s="11">
        <v>0</v>
      </c>
      <c r="FW75" s="11">
        <v>112</v>
      </c>
      <c r="FX75" s="11">
        <f t="shared" si="14"/>
        <v>731</v>
      </c>
      <c r="GA75" s="234" t="s">
        <v>38</v>
      </c>
      <c r="GB75" s="11">
        <v>0</v>
      </c>
      <c r="GC75" s="11">
        <v>928</v>
      </c>
      <c r="GD75" s="11">
        <v>53</v>
      </c>
      <c r="GE75" s="11">
        <v>0</v>
      </c>
      <c r="GF75" s="11">
        <v>0</v>
      </c>
      <c r="GG75" s="11">
        <v>0</v>
      </c>
      <c r="GH75" s="11">
        <v>0</v>
      </c>
      <c r="GI75" s="11">
        <v>0</v>
      </c>
      <c r="GJ75" s="11">
        <v>0</v>
      </c>
      <c r="GK75" s="11">
        <v>0</v>
      </c>
      <c r="GL75" s="11">
        <v>0</v>
      </c>
      <c r="GM75" s="11">
        <v>0</v>
      </c>
      <c r="GN75" s="11">
        <v>0</v>
      </c>
      <c r="GO75" s="11">
        <v>0</v>
      </c>
      <c r="GP75" s="11">
        <v>0</v>
      </c>
      <c r="GQ75" s="11">
        <v>0</v>
      </c>
      <c r="GR75" s="11">
        <v>0</v>
      </c>
      <c r="GS75" s="11">
        <v>0</v>
      </c>
      <c r="GT75" s="11">
        <v>0</v>
      </c>
      <c r="GU75" s="11">
        <v>0</v>
      </c>
      <c r="GV75" s="11">
        <v>0</v>
      </c>
      <c r="GW75" s="11">
        <v>0</v>
      </c>
      <c r="GX75" s="11">
        <f t="shared" si="15"/>
        <v>981</v>
      </c>
      <c r="HA75" s="234" t="s">
        <v>23</v>
      </c>
      <c r="HB75" s="11">
        <v>118</v>
      </c>
      <c r="HC75" s="11">
        <v>109</v>
      </c>
      <c r="HD75" s="11">
        <v>263</v>
      </c>
      <c r="HE75" s="11">
        <v>0</v>
      </c>
      <c r="HF75" s="11">
        <v>0</v>
      </c>
      <c r="HG75" s="11">
        <v>0</v>
      </c>
      <c r="HH75" s="11">
        <v>1</v>
      </c>
      <c r="HI75" s="11">
        <v>0</v>
      </c>
      <c r="HJ75" s="11">
        <v>0</v>
      </c>
      <c r="HK75" s="11">
        <v>0</v>
      </c>
      <c r="HL75" s="11">
        <v>0</v>
      </c>
      <c r="HM75" s="11">
        <v>0</v>
      </c>
      <c r="HN75" s="11">
        <v>0</v>
      </c>
      <c r="HO75" s="11">
        <v>0</v>
      </c>
      <c r="HP75" s="11">
        <v>0</v>
      </c>
      <c r="HQ75" s="11">
        <v>0</v>
      </c>
      <c r="HR75" s="11">
        <v>0</v>
      </c>
      <c r="HS75" s="11">
        <v>0</v>
      </c>
      <c r="HT75" s="11">
        <v>0</v>
      </c>
      <c r="HU75" s="11">
        <v>0</v>
      </c>
      <c r="HV75" s="11">
        <v>0</v>
      </c>
      <c r="HW75" s="11">
        <v>0</v>
      </c>
      <c r="HX75" s="11">
        <f t="shared" si="16"/>
        <v>491</v>
      </c>
      <c r="HZ75" s="234" t="s">
        <v>21</v>
      </c>
      <c r="IA75" s="11">
        <v>10664</v>
      </c>
      <c r="IB75" s="11">
        <v>338</v>
      </c>
      <c r="IC75" s="11">
        <v>27659</v>
      </c>
      <c r="ID75" s="11">
        <v>0</v>
      </c>
      <c r="IE75" s="11">
        <v>0</v>
      </c>
      <c r="IF75" s="11">
        <v>0</v>
      </c>
      <c r="IG75" s="11">
        <v>31</v>
      </c>
      <c r="IH75" s="11">
        <v>0</v>
      </c>
      <c r="II75" s="11">
        <v>0</v>
      </c>
      <c r="IJ75" s="11">
        <v>0</v>
      </c>
      <c r="IK75" s="11">
        <v>0</v>
      </c>
      <c r="IL75" s="11">
        <v>0</v>
      </c>
      <c r="IM75" s="11">
        <v>0</v>
      </c>
      <c r="IN75" s="11">
        <v>0</v>
      </c>
      <c r="IO75" s="11">
        <v>0</v>
      </c>
      <c r="IP75" s="11">
        <v>0</v>
      </c>
      <c r="IQ75" s="11">
        <v>0</v>
      </c>
      <c r="IR75" s="11">
        <v>0</v>
      </c>
      <c r="IS75" s="11">
        <v>0</v>
      </c>
      <c r="IT75" s="11">
        <v>0</v>
      </c>
      <c r="IU75" s="11">
        <v>0</v>
      </c>
      <c r="IV75" s="11">
        <v>0</v>
      </c>
      <c r="IW75" s="11">
        <v>0</v>
      </c>
      <c r="IX75" s="11">
        <v>0</v>
      </c>
      <c r="IY75" s="11">
        <v>0</v>
      </c>
      <c r="IZ75" s="11">
        <f t="shared" si="17"/>
        <v>38692</v>
      </c>
    </row>
    <row r="76" spans="1:260" x14ac:dyDescent="0.25">
      <c r="A76" s="234" t="s">
        <v>24</v>
      </c>
      <c r="B76" s="11">
        <v>8</v>
      </c>
      <c r="C76" s="11">
        <v>9</v>
      </c>
      <c r="D76" s="11">
        <v>103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f t="shared" si="9"/>
        <v>120</v>
      </c>
      <c r="AA76" s="234" t="s">
        <v>27</v>
      </c>
      <c r="AB76" s="11">
        <v>4</v>
      </c>
      <c r="AC76" s="11">
        <v>1</v>
      </c>
      <c r="AD76" s="11">
        <v>14</v>
      </c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>
        <v>19</v>
      </c>
      <c r="BA76" s="234" t="s">
        <v>23</v>
      </c>
      <c r="BB76" s="11">
        <v>174</v>
      </c>
      <c r="BC76" s="11">
        <v>105</v>
      </c>
      <c r="BD76" s="11">
        <v>283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f t="shared" si="10"/>
        <v>562</v>
      </c>
      <c r="CA76" s="234" t="s">
        <v>23</v>
      </c>
      <c r="CB76" s="11">
        <v>181</v>
      </c>
      <c r="CC76" s="11">
        <v>81</v>
      </c>
      <c r="CD76" s="11">
        <v>297</v>
      </c>
      <c r="CE76" s="11">
        <v>0</v>
      </c>
      <c r="CF76" s="11">
        <v>0</v>
      </c>
      <c r="CG76" s="11">
        <v>1</v>
      </c>
      <c r="CH76" s="11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T76" s="11">
        <v>0</v>
      </c>
      <c r="CU76" s="11">
        <v>0</v>
      </c>
      <c r="CV76" s="11">
        <f t="shared" si="11"/>
        <v>560</v>
      </c>
      <c r="CY76" s="234" t="s">
        <v>23</v>
      </c>
      <c r="CZ76" s="72">
        <v>143</v>
      </c>
      <c r="DA76" s="72">
        <v>58</v>
      </c>
      <c r="DB76" s="72">
        <v>332</v>
      </c>
      <c r="DC76" s="72">
        <v>0</v>
      </c>
      <c r="DD76" s="72">
        <v>0</v>
      </c>
      <c r="DE76" s="72">
        <v>0</v>
      </c>
      <c r="DF76" s="72">
        <v>0</v>
      </c>
      <c r="DG76" s="72">
        <v>0</v>
      </c>
      <c r="DH76" s="72">
        <v>0</v>
      </c>
      <c r="DI76" s="72">
        <v>0</v>
      </c>
      <c r="DJ76" s="72">
        <v>0</v>
      </c>
      <c r="DK76" s="72">
        <v>0</v>
      </c>
      <c r="DL76" s="72">
        <v>0</v>
      </c>
      <c r="DM76" s="72">
        <v>0</v>
      </c>
      <c r="DN76" s="72">
        <v>0</v>
      </c>
      <c r="DO76" s="72">
        <v>0</v>
      </c>
      <c r="DP76" s="72">
        <v>0</v>
      </c>
      <c r="DQ76" s="72">
        <v>0</v>
      </c>
      <c r="DR76" s="72">
        <v>0</v>
      </c>
      <c r="DS76" s="72">
        <v>0</v>
      </c>
      <c r="DT76" s="72">
        <v>0</v>
      </c>
      <c r="DU76" s="72">
        <v>0</v>
      </c>
      <c r="DV76" s="72">
        <f t="shared" si="12"/>
        <v>533</v>
      </c>
      <c r="DX76" s="234" t="s">
        <v>35</v>
      </c>
      <c r="DY76" s="11">
        <v>110</v>
      </c>
      <c r="DZ76" s="11">
        <v>98</v>
      </c>
      <c r="EA76" s="11">
        <v>362</v>
      </c>
      <c r="EB76" s="11">
        <v>0</v>
      </c>
      <c r="EC76" s="11">
        <v>0</v>
      </c>
      <c r="ED76" s="11">
        <v>0</v>
      </c>
      <c r="EE76" s="11">
        <v>1</v>
      </c>
      <c r="EF76" s="11">
        <v>0</v>
      </c>
      <c r="EG76" s="11">
        <v>0</v>
      </c>
      <c r="EH76" s="11">
        <v>0</v>
      </c>
      <c r="EI76" s="11">
        <v>0</v>
      </c>
      <c r="EJ76" s="11">
        <v>0</v>
      </c>
      <c r="EK76" s="11">
        <v>0</v>
      </c>
      <c r="EL76" s="11">
        <v>0</v>
      </c>
      <c r="EM76" s="11">
        <v>0</v>
      </c>
      <c r="EN76" s="11">
        <v>0</v>
      </c>
      <c r="EO76" s="11">
        <v>0</v>
      </c>
      <c r="EP76" s="11">
        <v>0</v>
      </c>
      <c r="EQ76" s="11">
        <v>0</v>
      </c>
      <c r="ER76" s="11">
        <v>0</v>
      </c>
      <c r="ES76" s="11">
        <v>0</v>
      </c>
      <c r="ET76" s="11">
        <v>0</v>
      </c>
      <c r="EU76" s="11">
        <v>0</v>
      </c>
      <c r="EV76" s="11">
        <v>0</v>
      </c>
      <c r="EW76" s="11">
        <f t="shared" si="13"/>
        <v>571</v>
      </c>
      <c r="EY76" s="234" t="s">
        <v>4</v>
      </c>
      <c r="EZ76" s="11">
        <v>0</v>
      </c>
      <c r="FA76" s="11">
        <v>0</v>
      </c>
      <c r="FB76" s="11">
        <v>0</v>
      </c>
      <c r="FC76" s="11">
        <v>0</v>
      </c>
      <c r="FD76" s="11">
        <v>0</v>
      </c>
      <c r="FE76" s="11">
        <v>0</v>
      </c>
      <c r="FF76" s="11">
        <v>0</v>
      </c>
      <c r="FG76" s="11">
        <v>0</v>
      </c>
      <c r="FH76" s="11">
        <v>0</v>
      </c>
      <c r="FI76" s="11">
        <v>0</v>
      </c>
      <c r="FJ76" s="11">
        <v>0</v>
      </c>
      <c r="FK76" s="11">
        <v>0</v>
      </c>
      <c r="FL76" s="11">
        <v>0</v>
      </c>
      <c r="FM76" s="11">
        <v>0</v>
      </c>
      <c r="FN76" s="11">
        <v>0</v>
      </c>
      <c r="FO76" s="11">
        <v>0</v>
      </c>
      <c r="FP76" s="11">
        <v>607</v>
      </c>
      <c r="FQ76" s="11">
        <v>0</v>
      </c>
      <c r="FR76" s="11">
        <v>0</v>
      </c>
      <c r="FS76" s="11">
        <v>0</v>
      </c>
      <c r="FT76" s="11">
        <v>0</v>
      </c>
      <c r="FU76" s="11">
        <v>0</v>
      </c>
      <c r="FV76" s="11">
        <v>0</v>
      </c>
      <c r="FW76" s="11">
        <v>0</v>
      </c>
      <c r="FX76" s="11">
        <f t="shared" si="14"/>
        <v>607</v>
      </c>
      <c r="GA76" s="234" t="s">
        <v>40</v>
      </c>
      <c r="GB76" s="11">
        <v>0</v>
      </c>
      <c r="GC76" s="11">
        <v>26</v>
      </c>
      <c r="GD76" s="11">
        <v>886</v>
      </c>
      <c r="GE76" s="11">
        <v>0</v>
      </c>
      <c r="GF76" s="11">
        <v>0</v>
      </c>
      <c r="GG76" s="11">
        <v>0</v>
      </c>
      <c r="GH76" s="11">
        <v>0</v>
      </c>
      <c r="GI76" s="11">
        <v>0</v>
      </c>
      <c r="GJ76" s="11">
        <v>0</v>
      </c>
      <c r="GK76" s="11">
        <v>0</v>
      </c>
      <c r="GL76" s="11">
        <v>0</v>
      </c>
      <c r="GM76" s="11">
        <v>0</v>
      </c>
      <c r="GN76" s="11">
        <v>0</v>
      </c>
      <c r="GO76" s="11">
        <v>0</v>
      </c>
      <c r="GP76" s="11">
        <v>0</v>
      </c>
      <c r="GQ76" s="11">
        <v>0</v>
      </c>
      <c r="GR76" s="11">
        <v>0</v>
      </c>
      <c r="GS76" s="11">
        <v>0</v>
      </c>
      <c r="GT76" s="11">
        <v>0</v>
      </c>
      <c r="GU76" s="11">
        <v>0</v>
      </c>
      <c r="GV76" s="11">
        <v>0</v>
      </c>
      <c r="GW76" s="11">
        <v>0</v>
      </c>
      <c r="GX76" s="11">
        <f t="shared" si="15"/>
        <v>912</v>
      </c>
      <c r="HA76" s="234" t="s">
        <v>24</v>
      </c>
      <c r="HB76" s="11">
        <v>8</v>
      </c>
      <c r="HC76" s="11">
        <v>10</v>
      </c>
      <c r="HD76" s="11">
        <v>76</v>
      </c>
      <c r="HE76" s="11">
        <v>0</v>
      </c>
      <c r="HF76" s="11">
        <v>0</v>
      </c>
      <c r="HG76" s="11">
        <v>0</v>
      </c>
      <c r="HH76" s="11">
        <v>0</v>
      </c>
      <c r="HI76" s="11">
        <v>0</v>
      </c>
      <c r="HJ76" s="11">
        <v>0</v>
      </c>
      <c r="HK76" s="11">
        <v>0</v>
      </c>
      <c r="HL76" s="11">
        <v>0</v>
      </c>
      <c r="HM76" s="11">
        <v>0</v>
      </c>
      <c r="HN76" s="11">
        <v>0</v>
      </c>
      <c r="HO76" s="11">
        <v>0</v>
      </c>
      <c r="HP76" s="11">
        <v>0</v>
      </c>
      <c r="HQ76" s="11">
        <v>0</v>
      </c>
      <c r="HR76" s="11">
        <v>0</v>
      </c>
      <c r="HS76" s="11">
        <v>0</v>
      </c>
      <c r="HT76" s="11">
        <v>0</v>
      </c>
      <c r="HU76" s="11">
        <v>0</v>
      </c>
      <c r="HV76" s="11">
        <v>0</v>
      </c>
      <c r="HW76" s="11">
        <v>0</v>
      </c>
      <c r="HX76" s="11">
        <f t="shared" si="16"/>
        <v>94</v>
      </c>
      <c r="HZ76" s="234" t="s">
        <v>23</v>
      </c>
      <c r="IA76" s="11">
        <v>1481</v>
      </c>
      <c r="IB76" s="11">
        <v>933</v>
      </c>
      <c r="IC76" s="11">
        <v>2962</v>
      </c>
      <c r="ID76" s="11">
        <v>0</v>
      </c>
      <c r="IE76" s="11">
        <v>0</v>
      </c>
      <c r="IF76" s="11">
        <v>6</v>
      </c>
      <c r="IG76" s="11">
        <v>4</v>
      </c>
      <c r="IH76" s="11">
        <v>1</v>
      </c>
      <c r="II76" s="11">
        <v>0</v>
      </c>
      <c r="IJ76" s="11">
        <v>1</v>
      </c>
      <c r="IK76" s="11">
        <v>0</v>
      </c>
      <c r="IL76" s="11">
        <v>0</v>
      </c>
      <c r="IM76" s="11">
        <v>0</v>
      </c>
      <c r="IN76" s="11">
        <v>0</v>
      </c>
      <c r="IO76" s="11">
        <v>1</v>
      </c>
      <c r="IP76" s="11">
        <v>0</v>
      </c>
      <c r="IQ76" s="11">
        <v>0</v>
      </c>
      <c r="IR76" s="11">
        <v>0</v>
      </c>
      <c r="IS76" s="11">
        <v>0</v>
      </c>
      <c r="IT76" s="11">
        <v>0</v>
      </c>
      <c r="IU76" s="11">
        <v>0</v>
      </c>
      <c r="IV76" s="11">
        <v>0</v>
      </c>
      <c r="IW76" s="11">
        <v>0</v>
      </c>
      <c r="IX76" s="11">
        <v>0</v>
      </c>
      <c r="IY76" s="11">
        <v>0</v>
      </c>
      <c r="IZ76" s="11">
        <f t="shared" si="17"/>
        <v>5389</v>
      </c>
    </row>
    <row r="77" spans="1:260" x14ac:dyDescent="0.25">
      <c r="A77" s="234" t="s">
        <v>27</v>
      </c>
      <c r="B77" s="11">
        <v>3</v>
      </c>
      <c r="C77" s="11">
        <v>3</v>
      </c>
      <c r="D77" s="11">
        <v>15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1</v>
      </c>
      <c r="Y77" s="11">
        <f t="shared" si="9"/>
        <v>22</v>
      </c>
      <c r="AA77" s="234" t="s">
        <v>30</v>
      </c>
      <c r="AB77" s="11">
        <v>24</v>
      </c>
      <c r="AC77" s="11"/>
      <c r="AD77" s="11">
        <v>2</v>
      </c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>
        <v>1</v>
      </c>
      <c r="AV77" s="11"/>
      <c r="AW77" s="11"/>
      <c r="AX77" s="11">
        <v>27</v>
      </c>
      <c r="BA77" s="234" t="s">
        <v>24</v>
      </c>
      <c r="BB77" s="11">
        <v>13</v>
      </c>
      <c r="BC77" s="11">
        <v>9</v>
      </c>
      <c r="BD77" s="11">
        <v>93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2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f t="shared" si="10"/>
        <v>117</v>
      </c>
      <c r="CA77" s="234" t="s">
        <v>24</v>
      </c>
      <c r="CB77" s="11">
        <v>12</v>
      </c>
      <c r="CC77" s="11">
        <v>12</v>
      </c>
      <c r="CD77" s="11">
        <v>90</v>
      </c>
      <c r="CE77" s="11">
        <v>0</v>
      </c>
      <c r="CF77" s="11">
        <v>0</v>
      </c>
      <c r="CG77" s="11">
        <v>0</v>
      </c>
      <c r="CH77" s="11">
        <v>0</v>
      </c>
      <c r="CI77" s="11">
        <v>0</v>
      </c>
      <c r="CJ77" s="11">
        <v>0</v>
      </c>
      <c r="CK77" s="11">
        <v>0</v>
      </c>
      <c r="CL77" s="11">
        <v>0</v>
      </c>
      <c r="CM77" s="11">
        <v>0</v>
      </c>
      <c r="CN77" s="11">
        <v>0</v>
      </c>
      <c r="CO77" s="11">
        <v>0</v>
      </c>
      <c r="CP77" s="11">
        <v>0</v>
      </c>
      <c r="CQ77" s="11">
        <v>0</v>
      </c>
      <c r="CR77" s="11">
        <v>0</v>
      </c>
      <c r="CS77" s="11">
        <v>0</v>
      </c>
      <c r="CT77" s="11">
        <v>0</v>
      </c>
      <c r="CU77" s="11">
        <v>0</v>
      </c>
      <c r="CV77" s="11">
        <f t="shared" si="11"/>
        <v>114</v>
      </c>
      <c r="CY77" s="234" t="s">
        <v>24</v>
      </c>
      <c r="CZ77" s="72">
        <v>4</v>
      </c>
      <c r="DA77" s="72">
        <v>8</v>
      </c>
      <c r="DB77" s="72">
        <v>95</v>
      </c>
      <c r="DC77" s="72">
        <v>0</v>
      </c>
      <c r="DD77" s="72">
        <v>0</v>
      </c>
      <c r="DE77" s="72">
        <v>0</v>
      </c>
      <c r="DF77" s="72">
        <v>0</v>
      </c>
      <c r="DG77" s="72">
        <v>0</v>
      </c>
      <c r="DH77" s="72">
        <v>0</v>
      </c>
      <c r="DI77" s="72">
        <v>0</v>
      </c>
      <c r="DJ77" s="72">
        <v>0</v>
      </c>
      <c r="DK77" s="72">
        <v>0</v>
      </c>
      <c r="DL77" s="72">
        <v>0</v>
      </c>
      <c r="DM77" s="72">
        <v>0</v>
      </c>
      <c r="DN77" s="72">
        <v>0</v>
      </c>
      <c r="DO77" s="72">
        <v>0</v>
      </c>
      <c r="DP77" s="72">
        <v>0</v>
      </c>
      <c r="DQ77" s="72">
        <v>0</v>
      </c>
      <c r="DR77" s="72">
        <v>0</v>
      </c>
      <c r="DS77" s="72">
        <v>0</v>
      </c>
      <c r="DT77" s="72">
        <v>0</v>
      </c>
      <c r="DU77" s="72">
        <v>0</v>
      </c>
      <c r="DV77" s="72">
        <f t="shared" si="12"/>
        <v>107</v>
      </c>
      <c r="DX77" s="234" t="s">
        <v>23</v>
      </c>
      <c r="DY77" s="11">
        <v>166</v>
      </c>
      <c r="DZ77" s="11">
        <v>99</v>
      </c>
      <c r="EA77" s="11">
        <v>297</v>
      </c>
      <c r="EB77" s="11">
        <v>0</v>
      </c>
      <c r="EC77" s="11">
        <v>0</v>
      </c>
      <c r="ED77" s="11">
        <v>0</v>
      </c>
      <c r="EE77" s="11">
        <v>2</v>
      </c>
      <c r="EF77" s="11">
        <v>0</v>
      </c>
      <c r="EG77" s="11">
        <v>0</v>
      </c>
      <c r="EH77" s="11">
        <v>0</v>
      </c>
      <c r="EI77" s="11">
        <v>0</v>
      </c>
      <c r="EJ77" s="11">
        <v>0</v>
      </c>
      <c r="EK77" s="11">
        <v>0</v>
      </c>
      <c r="EL77" s="11">
        <v>0</v>
      </c>
      <c r="EM77" s="11">
        <v>0</v>
      </c>
      <c r="EN77" s="11">
        <v>0</v>
      </c>
      <c r="EO77" s="11">
        <v>0</v>
      </c>
      <c r="EP77" s="11">
        <v>0</v>
      </c>
      <c r="EQ77" s="11">
        <v>0</v>
      </c>
      <c r="ER77" s="11">
        <v>0</v>
      </c>
      <c r="ES77" s="11">
        <v>0</v>
      </c>
      <c r="ET77" s="11">
        <v>0</v>
      </c>
      <c r="EU77" s="11">
        <v>0</v>
      </c>
      <c r="EV77" s="11">
        <v>0</v>
      </c>
      <c r="EW77" s="11">
        <f t="shared" si="13"/>
        <v>564</v>
      </c>
      <c r="EY77" s="234" t="s">
        <v>35</v>
      </c>
      <c r="EZ77" s="11">
        <v>98</v>
      </c>
      <c r="FA77" s="11">
        <v>108</v>
      </c>
      <c r="FB77" s="11">
        <v>338</v>
      </c>
      <c r="FC77" s="11">
        <v>0</v>
      </c>
      <c r="FD77" s="11">
        <v>0</v>
      </c>
      <c r="FE77" s="11">
        <v>0</v>
      </c>
      <c r="FF77" s="11">
        <v>0</v>
      </c>
      <c r="FG77" s="11">
        <v>0</v>
      </c>
      <c r="FH77" s="11">
        <v>0</v>
      </c>
      <c r="FI77" s="11">
        <v>0</v>
      </c>
      <c r="FJ77" s="11">
        <v>0</v>
      </c>
      <c r="FK77" s="11">
        <v>0</v>
      </c>
      <c r="FL77" s="11">
        <v>0</v>
      </c>
      <c r="FM77" s="11">
        <v>0</v>
      </c>
      <c r="FN77" s="11">
        <v>0</v>
      </c>
      <c r="FO77" s="11">
        <v>0</v>
      </c>
      <c r="FP77" s="11">
        <v>0</v>
      </c>
      <c r="FQ77" s="11">
        <v>0</v>
      </c>
      <c r="FR77" s="11">
        <v>0</v>
      </c>
      <c r="FS77" s="11">
        <v>0</v>
      </c>
      <c r="FT77" s="11">
        <v>0</v>
      </c>
      <c r="FU77" s="11">
        <v>0</v>
      </c>
      <c r="FV77" s="11">
        <v>0</v>
      </c>
      <c r="FW77" s="11">
        <v>0</v>
      </c>
      <c r="FX77" s="11">
        <f t="shared" si="14"/>
        <v>544</v>
      </c>
      <c r="GA77" s="234" t="s">
        <v>23</v>
      </c>
      <c r="GB77" s="11">
        <v>145</v>
      </c>
      <c r="GC77" s="11">
        <v>110</v>
      </c>
      <c r="GD77" s="11">
        <v>307</v>
      </c>
      <c r="GE77" s="11">
        <v>0</v>
      </c>
      <c r="GF77" s="11">
        <v>0</v>
      </c>
      <c r="GG77" s="11">
        <v>0</v>
      </c>
      <c r="GH77" s="11">
        <v>0</v>
      </c>
      <c r="GI77" s="11">
        <v>1</v>
      </c>
      <c r="GJ77" s="11">
        <v>0</v>
      </c>
      <c r="GK77" s="11">
        <v>0</v>
      </c>
      <c r="GL77" s="11">
        <v>0</v>
      </c>
      <c r="GM77" s="11">
        <v>0</v>
      </c>
      <c r="GN77" s="11">
        <v>0</v>
      </c>
      <c r="GO77" s="11">
        <v>0</v>
      </c>
      <c r="GP77" s="11">
        <v>0</v>
      </c>
      <c r="GQ77" s="11">
        <v>0</v>
      </c>
      <c r="GR77" s="11">
        <v>0</v>
      </c>
      <c r="GS77" s="11">
        <v>0</v>
      </c>
      <c r="GT77" s="11">
        <v>0</v>
      </c>
      <c r="GU77" s="11">
        <v>0</v>
      </c>
      <c r="GV77" s="11">
        <v>0</v>
      </c>
      <c r="GW77" s="11">
        <v>0</v>
      </c>
      <c r="GX77" s="11">
        <f t="shared" si="15"/>
        <v>563</v>
      </c>
      <c r="HA77" s="234" t="s">
        <v>27</v>
      </c>
      <c r="HB77" s="11">
        <v>2</v>
      </c>
      <c r="HC77" s="11">
        <v>0</v>
      </c>
      <c r="HD77" s="11">
        <v>14</v>
      </c>
      <c r="HE77" s="11">
        <v>0</v>
      </c>
      <c r="HF77" s="11">
        <v>0</v>
      </c>
      <c r="HG77" s="11">
        <v>0</v>
      </c>
      <c r="HH77" s="11">
        <v>0</v>
      </c>
      <c r="HI77" s="11">
        <v>0</v>
      </c>
      <c r="HJ77" s="11">
        <v>0</v>
      </c>
      <c r="HK77" s="11">
        <v>0</v>
      </c>
      <c r="HL77" s="11">
        <v>0</v>
      </c>
      <c r="HM77" s="11">
        <v>0</v>
      </c>
      <c r="HN77" s="11">
        <v>0</v>
      </c>
      <c r="HO77" s="11">
        <v>0</v>
      </c>
      <c r="HP77" s="11">
        <v>0</v>
      </c>
      <c r="HQ77" s="11">
        <v>0</v>
      </c>
      <c r="HR77" s="11">
        <v>0</v>
      </c>
      <c r="HS77" s="11">
        <v>0</v>
      </c>
      <c r="HT77" s="11">
        <v>0</v>
      </c>
      <c r="HU77" s="11">
        <v>0</v>
      </c>
      <c r="HV77" s="11">
        <v>0</v>
      </c>
      <c r="HW77" s="11">
        <v>0</v>
      </c>
      <c r="HX77" s="11">
        <f t="shared" si="16"/>
        <v>16</v>
      </c>
      <c r="HZ77" s="234" t="s">
        <v>24</v>
      </c>
      <c r="IA77" s="11">
        <v>87</v>
      </c>
      <c r="IB77" s="11">
        <v>129</v>
      </c>
      <c r="IC77" s="11">
        <v>953</v>
      </c>
      <c r="ID77" s="11">
        <v>0</v>
      </c>
      <c r="IE77" s="11">
        <v>0</v>
      </c>
      <c r="IF77" s="11">
        <v>0</v>
      </c>
      <c r="IG77" s="11">
        <v>0</v>
      </c>
      <c r="IH77" s="11">
        <v>0</v>
      </c>
      <c r="II77" s="11">
        <v>3</v>
      </c>
      <c r="IJ77" s="11">
        <v>0</v>
      </c>
      <c r="IK77" s="11">
        <v>0</v>
      </c>
      <c r="IL77" s="11">
        <v>0</v>
      </c>
      <c r="IM77" s="11">
        <v>0</v>
      </c>
      <c r="IN77" s="11">
        <v>0</v>
      </c>
      <c r="IO77" s="11">
        <v>0</v>
      </c>
      <c r="IP77" s="11">
        <v>0</v>
      </c>
      <c r="IQ77" s="11">
        <v>0</v>
      </c>
      <c r="IR77" s="11">
        <v>0</v>
      </c>
      <c r="IS77" s="11">
        <v>0</v>
      </c>
      <c r="IT77" s="11">
        <v>0</v>
      </c>
      <c r="IU77" s="11">
        <v>0</v>
      </c>
      <c r="IV77" s="11">
        <v>0</v>
      </c>
      <c r="IW77" s="11">
        <v>0</v>
      </c>
      <c r="IX77" s="11">
        <v>0</v>
      </c>
      <c r="IY77" s="11">
        <v>2</v>
      </c>
      <c r="IZ77" s="11">
        <f t="shared" si="17"/>
        <v>1174</v>
      </c>
    </row>
    <row r="78" spans="1:260" x14ac:dyDescent="0.25">
      <c r="A78" s="234" t="s">
        <v>30</v>
      </c>
      <c r="B78" s="11">
        <v>13</v>
      </c>
      <c r="C78" s="11">
        <v>0</v>
      </c>
      <c r="D78" s="11">
        <v>7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f t="shared" si="9"/>
        <v>20</v>
      </c>
      <c r="AA78" s="234" t="s">
        <v>18</v>
      </c>
      <c r="AB78" s="11">
        <v>70</v>
      </c>
      <c r="AC78" s="11">
        <v>34</v>
      </c>
      <c r="AD78" s="11">
        <v>147</v>
      </c>
      <c r="AE78" s="11"/>
      <c r="AF78" s="11"/>
      <c r="AG78" s="11">
        <v>1</v>
      </c>
      <c r="AH78" s="11"/>
      <c r="AI78" s="11"/>
      <c r="AJ78" s="11">
        <v>208</v>
      </c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>
        <v>460</v>
      </c>
      <c r="BA78" s="234" t="s">
        <v>27</v>
      </c>
      <c r="BB78" s="11">
        <v>1</v>
      </c>
      <c r="BC78" s="11">
        <v>0</v>
      </c>
      <c r="BD78" s="11">
        <v>16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f t="shared" si="10"/>
        <v>17</v>
      </c>
      <c r="CA78" s="234" t="s">
        <v>27</v>
      </c>
      <c r="CB78" s="11">
        <v>6</v>
      </c>
      <c r="CC78" s="11">
        <v>1</v>
      </c>
      <c r="CD78" s="11">
        <v>12</v>
      </c>
      <c r="CE78" s="11">
        <v>0</v>
      </c>
      <c r="CF78" s="11">
        <v>0</v>
      </c>
      <c r="CG78" s="11">
        <v>0</v>
      </c>
      <c r="CH78" s="11">
        <v>0</v>
      </c>
      <c r="CI78" s="11">
        <v>0</v>
      </c>
      <c r="CJ78" s="11">
        <v>0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1">
        <v>0</v>
      </c>
      <c r="CR78" s="11">
        <v>0</v>
      </c>
      <c r="CS78" s="11">
        <v>0</v>
      </c>
      <c r="CT78" s="11">
        <v>0</v>
      </c>
      <c r="CU78" s="11">
        <v>0</v>
      </c>
      <c r="CV78" s="11">
        <f t="shared" si="11"/>
        <v>19</v>
      </c>
      <c r="CY78" s="234" t="s">
        <v>26</v>
      </c>
      <c r="CZ78" s="72">
        <v>0</v>
      </c>
      <c r="DA78" s="72">
        <v>0</v>
      </c>
      <c r="DB78" s="72">
        <v>0</v>
      </c>
      <c r="DC78" s="72">
        <v>0</v>
      </c>
      <c r="DD78" s="72">
        <v>0</v>
      </c>
      <c r="DE78" s="72">
        <v>0</v>
      </c>
      <c r="DF78" s="72">
        <v>0</v>
      </c>
      <c r="DG78" s="72">
        <v>0</v>
      </c>
      <c r="DH78" s="72">
        <v>0</v>
      </c>
      <c r="DI78" s="72">
        <v>0</v>
      </c>
      <c r="DJ78" s="72">
        <v>0</v>
      </c>
      <c r="DK78" s="72">
        <v>0</v>
      </c>
      <c r="DL78" s="72">
        <v>1</v>
      </c>
      <c r="DM78" s="72">
        <v>0</v>
      </c>
      <c r="DN78" s="72">
        <v>0</v>
      </c>
      <c r="DO78" s="72">
        <v>0</v>
      </c>
      <c r="DP78" s="72">
        <v>0</v>
      </c>
      <c r="DQ78" s="72">
        <v>0</v>
      </c>
      <c r="DR78" s="72">
        <v>0</v>
      </c>
      <c r="DS78" s="72">
        <v>0</v>
      </c>
      <c r="DT78" s="72">
        <v>0</v>
      </c>
      <c r="DU78" s="72">
        <v>0</v>
      </c>
      <c r="DV78" s="72">
        <f t="shared" si="12"/>
        <v>1</v>
      </c>
      <c r="DX78" s="234" t="s">
        <v>34</v>
      </c>
      <c r="DY78" s="11">
        <v>10</v>
      </c>
      <c r="DZ78" s="11">
        <v>0</v>
      </c>
      <c r="EA78" s="11">
        <v>6</v>
      </c>
      <c r="EB78" s="11">
        <v>0</v>
      </c>
      <c r="EC78" s="11">
        <v>0</v>
      </c>
      <c r="ED78" s="11">
        <v>0</v>
      </c>
      <c r="EE78" s="11">
        <v>0</v>
      </c>
      <c r="EF78" s="11">
        <v>0</v>
      </c>
      <c r="EG78" s="11">
        <v>0</v>
      </c>
      <c r="EH78" s="11">
        <v>5</v>
      </c>
      <c r="EI78" s="11">
        <v>0</v>
      </c>
      <c r="EJ78" s="11">
        <v>6</v>
      </c>
      <c r="EK78" s="11">
        <v>405</v>
      </c>
      <c r="EL78" s="11">
        <v>2</v>
      </c>
      <c r="EM78" s="11">
        <v>0</v>
      </c>
      <c r="EN78" s="11">
        <v>0</v>
      </c>
      <c r="EO78" s="11">
        <v>0</v>
      </c>
      <c r="EP78" s="11">
        <v>0</v>
      </c>
      <c r="EQ78" s="11">
        <v>0</v>
      </c>
      <c r="ER78" s="11">
        <v>0</v>
      </c>
      <c r="ES78" s="11">
        <v>56</v>
      </c>
      <c r="ET78" s="11">
        <v>4</v>
      </c>
      <c r="EU78" s="11">
        <v>0</v>
      </c>
      <c r="EV78" s="11">
        <v>35</v>
      </c>
      <c r="EW78" s="11">
        <f t="shared" si="13"/>
        <v>529</v>
      </c>
      <c r="EY78" s="234" t="s">
        <v>23</v>
      </c>
      <c r="EZ78" s="11">
        <v>131</v>
      </c>
      <c r="FA78" s="11">
        <v>79</v>
      </c>
      <c r="FB78" s="11">
        <v>314</v>
      </c>
      <c r="FC78" s="11">
        <v>0</v>
      </c>
      <c r="FD78" s="11">
        <v>0</v>
      </c>
      <c r="FE78" s="11">
        <v>0</v>
      </c>
      <c r="FF78" s="11">
        <v>0</v>
      </c>
      <c r="FG78" s="11">
        <v>0</v>
      </c>
      <c r="FH78" s="11">
        <v>0</v>
      </c>
      <c r="FI78" s="11">
        <v>0</v>
      </c>
      <c r="FJ78" s="11">
        <v>0</v>
      </c>
      <c r="FK78" s="11">
        <v>0</v>
      </c>
      <c r="FL78" s="11">
        <v>0</v>
      </c>
      <c r="FM78" s="11">
        <v>0</v>
      </c>
      <c r="FN78" s="11">
        <v>0</v>
      </c>
      <c r="FO78" s="11">
        <v>0</v>
      </c>
      <c r="FP78" s="11">
        <v>0</v>
      </c>
      <c r="FQ78" s="11">
        <v>0</v>
      </c>
      <c r="FR78" s="11">
        <v>0</v>
      </c>
      <c r="FS78" s="11">
        <v>0</v>
      </c>
      <c r="FT78" s="11">
        <v>0</v>
      </c>
      <c r="FU78" s="11">
        <v>0</v>
      </c>
      <c r="FV78" s="11">
        <v>0</v>
      </c>
      <c r="FW78" s="11">
        <v>0</v>
      </c>
      <c r="FX78" s="11">
        <f t="shared" si="14"/>
        <v>524</v>
      </c>
      <c r="GA78" s="234" t="s">
        <v>35</v>
      </c>
      <c r="GB78" s="11">
        <v>97</v>
      </c>
      <c r="GC78" s="11">
        <v>100</v>
      </c>
      <c r="GD78" s="11">
        <v>350</v>
      </c>
      <c r="GE78" s="11">
        <v>0</v>
      </c>
      <c r="GF78" s="11">
        <v>0</v>
      </c>
      <c r="GG78" s="11">
        <v>0</v>
      </c>
      <c r="GH78" s="11">
        <v>0</v>
      </c>
      <c r="GI78" s="11">
        <v>0</v>
      </c>
      <c r="GJ78" s="11">
        <v>0</v>
      </c>
      <c r="GK78" s="11">
        <v>0</v>
      </c>
      <c r="GL78" s="11">
        <v>0</v>
      </c>
      <c r="GM78" s="11">
        <v>0</v>
      </c>
      <c r="GN78" s="11">
        <v>0</v>
      </c>
      <c r="GO78" s="11">
        <v>0</v>
      </c>
      <c r="GP78" s="11">
        <v>0</v>
      </c>
      <c r="GQ78" s="11">
        <v>0</v>
      </c>
      <c r="GR78" s="11">
        <v>0</v>
      </c>
      <c r="GS78" s="11">
        <v>0</v>
      </c>
      <c r="GT78" s="11">
        <v>0</v>
      </c>
      <c r="GU78" s="11">
        <v>0</v>
      </c>
      <c r="GV78" s="11">
        <v>0</v>
      </c>
      <c r="GW78" s="11">
        <v>0</v>
      </c>
      <c r="GX78" s="11">
        <f t="shared" si="15"/>
        <v>547</v>
      </c>
      <c r="HA78" s="234" t="s">
        <v>30</v>
      </c>
      <c r="HB78" s="11">
        <v>4</v>
      </c>
      <c r="HC78" s="11">
        <v>1</v>
      </c>
      <c r="HD78" s="11">
        <v>0</v>
      </c>
      <c r="HE78" s="11">
        <v>0</v>
      </c>
      <c r="HF78" s="11">
        <v>0</v>
      </c>
      <c r="HG78" s="11">
        <v>0</v>
      </c>
      <c r="HH78" s="11">
        <v>0</v>
      </c>
      <c r="HI78" s="11">
        <v>0</v>
      </c>
      <c r="HJ78" s="11">
        <v>0</v>
      </c>
      <c r="HK78" s="11">
        <v>0</v>
      </c>
      <c r="HL78" s="11">
        <v>0</v>
      </c>
      <c r="HM78" s="11">
        <v>0</v>
      </c>
      <c r="HN78" s="11">
        <v>0</v>
      </c>
      <c r="HO78" s="11">
        <v>0</v>
      </c>
      <c r="HP78" s="11">
        <v>0</v>
      </c>
      <c r="HQ78" s="11">
        <v>0</v>
      </c>
      <c r="HR78" s="11">
        <v>0</v>
      </c>
      <c r="HS78" s="11">
        <v>0</v>
      </c>
      <c r="HT78" s="11">
        <v>0</v>
      </c>
      <c r="HU78" s="11">
        <v>0</v>
      </c>
      <c r="HV78" s="11">
        <v>0</v>
      </c>
      <c r="HW78" s="11">
        <v>0</v>
      </c>
      <c r="HX78" s="11">
        <f t="shared" si="16"/>
        <v>5</v>
      </c>
      <c r="HZ78" s="234" t="s">
        <v>26</v>
      </c>
      <c r="IA78" s="11">
        <v>0</v>
      </c>
      <c r="IB78" s="11">
        <v>0</v>
      </c>
      <c r="IC78" s="11">
        <v>0</v>
      </c>
      <c r="ID78" s="11">
        <v>0</v>
      </c>
      <c r="IE78" s="11">
        <v>0</v>
      </c>
      <c r="IF78" s="11">
        <v>0</v>
      </c>
      <c r="IG78" s="11">
        <v>0</v>
      </c>
      <c r="IH78" s="11">
        <v>0</v>
      </c>
      <c r="II78" s="11">
        <v>0</v>
      </c>
      <c r="IJ78" s="11">
        <v>0</v>
      </c>
      <c r="IK78" s="11">
        <v>2</v>
      </c>
      <c r="IL78" s="11">
        <v>0</v>
      </c>
      <c r="IM78" s="11">
        <v>0</v>
      </c>
      <c r="IN78" s="11">
        <v>0</v>
      </c>
      <c r="IO78" s="11">
        <v>2</v>
      </c>
      <c r="IP78" s="11">
        <v>0</v>
      </c>
      <c r="IQ78" s="11">
        <v>0</v>
      </c>
      <c r="IR78" s="11">
        <v>0</v>
      </c>
      <c r="IS78" s="11">
        <v>0</v>
      </c>
      <c r="IT78" s="11">
        <v>0</v>
      </c>
      <c r="IU78" s="11">
        <v>0</v>
      </c>
      <c r="IV78" s="11">
        <v>0</v>
      </c>
      <c r="IW78" s="11">
        <v>0</v>
      </c>
      <c r="IX78" s="11">
        <v>0</v>
      </c>
      <c r="IY78" s="11">
        <v>0</v>
      </c>
      <c r="IZ78" s="11">
        <f t="shared" si="17"/>
        <v>4</v>
      </c>
    </row>
    <row r="79" spans="1:260" x14ac:dyDescent="0.25">
      <c r="A79" s="234" t="s">
        <v>18</v>
      </c>
      <c r="B79" s="11">
        <v>55</v>
      </c>
      <c r="C79" s="11">
        <v>39</v>
      </c>
      <c r="D79" s="11">
        <v>167</v>
      </c>
      <c r="E79" s="11">
        <v>0</v>
      </c>
      <c r="F79" s="11">
        <v>0</v>
      </c>
      <c r="G79" s="11">
        <v>2</v>
      </c>
      <c r="H79" s="11">
        <v>0</v>
      </c>
      <c r="I79" s="11">
        <v>0</v>
      </c>
      <c r="J79" s="11">
        <v>193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f t="shared" si="9"/>
        <v>456</v>
      </c>
      <c r="AA79" s="234" t="s">
        <v>11</v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>
        <v>3</v>
      </c>
      <c r="AL79" s="11"/>
      <c r="AM79" s="11"/>
      <c r="AN79" s="11"/>
      <c r="AO79" s="11">
        <v>1381</v>
      </c>
      <c r="AP79" s="11">
        <v>12</v>
      </c>
      <c r="AQ79" s="11"/>
      <c r="AR79" s="11"/>
      <c r="AS79" s="11"/>
      <c r="AT79" s="11"/>
      <c r="AU79" s="11"/>
      <c r="AV79" s="11"/>
      <c r="AW79" s="11"/>
      <c r="AX79" s="11">
        <v>1396</v>
      </c>
      <c r="BA79" s="234" t="s">
        <v>30</v>
      </c>
      <c r="BB79" s="11">
        <v>13</v>
      </c>
      <c r="BC79" s="11">
        <v>0</v>
      </c>
      <c r="BD79" s="11">
        <v>9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f t="shared" si="10"/>
        <v>22</v>
      </c>
      <c r="CA79" s="234" t="s">
        <v>29</v>
      </c>
      <c r="CB79" s="11">
        <v>0</v>
      </c>
      <c r="CC79" s="11">
        <v>0</v>
      </c>
      <c r="CD79" s="11">
        <v>0</v>
      </c>
      <c r="CE79" s="11">
        <v>0</v>
      </c>
      <c r="CF79" s="11">
        <v>0</v>
      </c>
      <c r="CG79" s="11">
        <v>0</v>
      </c>
      <c r="CH79" s="11">
        <v>0</v>
      </c>
      <c r="CI79" s="11">
        <v>0</v>
      </c>
      <c r="CJ79" s="11">
        <v>1</v>
      </c>
      <c r="CK79" s="11">
        <v>0</v>
      </c>
      <c r="CL79" s="11">
        <v>0</v>
      </c>
      <c r="CM79" s="11">
        <v>0</v>
      </c>
      <c r="CN79" s="11">
        <v>0</v>
      </c>
      <c r="CO79" s="11">
        <v>0</v>
      </c>
      <c r="CP79" s="11">
        <v>0</v>
      </c>
      <c r="CQ79" s="11">
        <v>0</v>
      </c>
      <c r="CR79" s="11">
        <v>0</v>
      </c>
      <c r="CS79" s="11">
        <v>0</v>
      </c>
      <c r="CT79" s="11">
        <v>0</v>
      </c>
      <c r="CU79" s="11">
        <v>0</v>
      </c>
      <c r="CV79" s="11">
        <f t="shared" si="11"/>
        <v>1</v>
      </c>
      <c r="CY79" s="234" t="s">
        <v>27</v>
      </c>
      <c r="CZ79" s="72">
        <v>2</v>
      </c>
      <c r="DA79" s="72">
        <v>1</v>
      </c>
      <c r="DB79" s="72">
        <v>2</v>
      </c>
      <c r="DC79" s="72">
        <v>0</v>
      </c>
      <c r="DD79" s="72">
        <v>0</v>
      </c>
      <c r="DE79" s="72">
        <v>0</v>
      </c>
      <c r="DF79" s="72">
        <v>0</v>
      </c>
      <c r="DG79" s="72">
        <v>0</v>
      </c>
      <c r="DH79" s="72">
        <v>0</v>
      </c>
      <c r="DI79" s="72">
        <v>0</v>
      </c>
      <c r="DJ79" s="72">
        <v>0</v>
      </c>
      <c r="DK79" s="72">
        <v>0</v>
      </c>
      <c r="DL79" s="72">
        <v>0</v>
      </c>
      <c r="DM79" s="72">
        <v>0</v>
      </c>
      <c r="DN79" s="72">
        <v>0</v>
      </c>
      <c r="DO79" s="72">
        <v>0</v>
      </c>
      <c r="DP79" s="72">
        <v>0</v>
      </c>
      <c r="DQ79" s="72">
        <v>0</v>
      </c>
      <c r="DR79" s="72">
        <v>0</v>
      </c>
      <c r="DS79" s="72">
        <v>0</v>
      </c>
      <c r="DT79" s="72">
        <v>0</v>
      </c>
      <c r="DU79" s="72">
        <v>0</v>
      </c>
      <c r="DV79" s="72">
        <f t="shared" si="12"/>
        <v>5</v>
      </c>
      <c r="DX79" s="234" t="s">
        <v>19</v>
      </c>
      <c r="DY79" s="11">
        <v>2</v>
      </c>
      <c r="DZ79" s="11">
        <v>18</v>
      </c>
      <c r="EA79" s="11">
        <v>468</v>
      </c>
      <c r="EB79" s="11">
        <v>0</v>
      </c>
      <c r="EC79" s="11">
        <v>0</v>
      </c>
      <c r="ED79" s="11">
        <v>0</v>
      </c>
      <c r="EE79" s="11">
        <v>0</v>
      </c>
      <c r="EF79" s="11">
        <v>0</v>
      </c>
      <c r="EG79" s="11">
        <v>0</v>
      </c>
      <c r="EH79" s="11">
        <v>0</v>
      </c>
      <c r="EI79" s="11">
        <v>0</v>
      </c>
      <c r="EJ79" s="11">
        <v>0</v>
      </c>
      <c r="EK79" s="11">
        <v>0</v>
      </c>
      <c r="EL79" s="11">
        <v>0</v>
      </c>
      <c r="EM79" s="11">
        <v>0</v>
      </c>
      <c r="EN79" s="11">
        <v>0</v>
      </c>
      <c r="EO79" s="11">
        <v>0</v>
      </c>
      <c r="EP79" s="11">
        <v>0</v>
      </c>
      <c r="EQ79" s="11">
        <v>0</v>
      </c>
      <c r="ER79" s="11">
        <v>0</v>
      </c>
      <c r="ES79" s="11">
        <v>0</v>
      </c>
      <c r="ET79" s="11">
        <v>0</v>
      </c>
      <c r="EU79" s="11">
        <v>0</v>
      </c>
      <c r="EV79" s="11">
        <v>0</v>
      </c>
      <c r="EW79" s="11">
        <f t="shared" si="13"/>
        <v>488</v>
      </c>
      <c r="EY79" s="234" t="s">
        <v>134</v>
      </c>
      <c r="EZ79" s="11">
        <v>0</v>
      </c>
      <c r="FA79" s="11">
        <v>0</v>
      </c>
      <c r="FB79" s="11">
        <v>0</v>
      </c>
      <c r="FC79" s="11">
        <v>0</v>
      </c>
      <c r="FD79" s="11">
        <v>0</v>
      </c>
      <c r="FE79" s="11">
        <v>0</v>
      </c>
      <c r="FF79" s="11">
        <v>0</v>
      </c>
      <c r="FG79" s="11">
        <v>0</v>
      </c>
      <c r="FH79" s="11">
        <v>0</v>
      </c>
      <c r="FI79" s="11">
        <v>11</v>
      </c>
      <c r="FJ79" s="11">
        <v>17</v>
      </c>
      <c r="FK79" s="11">
        <v>0</v>
      </c>
      <c r="FL79" s="11">
        <v>0</v>
      </c>
      <c r="FM79" s="11">
        <v>461</v>
      </c>
      <c r="FN79" s="11">
        <v>7</v>
      </c>
      <c r="FO79" s="11">
        <v>0</v>
      </c>
      <c r="FP79" s="11">
        <v>0</v>
      </c>
      <c r="FQ79" s="11">
        <v>0</v>
      </c>
      <c r="FR79" s="11">
        <v>0</v>
      </c>
      <c r="FS79" s="11">
        <v>0</v>
      </c>
      <c r="FT79" s="11">
        <v>0</v>
      </c>
      <c r="FU79" s="11">
        <v>0</v>
      </c>
      <c r="FV79" s="11">
        <v>0</v>
      </c>
      <c r="FW79" s="11">
        <v>0</v>
      </c>
      <c r="FX79" s="11">
        <f t="shared" si="14"/>
        <v>496</v>
      </c>
      <c r="GA79" s="234" t="s">
        <v>134</v>
      </c>
      <c r="GB79" s="11">
        <v>0</v>
      </c>
      <c r="GC79" s="11">
        <v>0</v>
      </c>
      <c r="GD79" s="11">
        <v>0</v>
      </c>
      <c r="GE79" s="11">
        <v>0</v>
      </c>
      <c r="GF79" s="11">
        <v>0</v>
      </c>
      <c r="GG79" s="11">
        <v>0</v>
      </c>
      <c r="GH79" s="11">
        <v>0</v>
      </c>
      <c r="GI79" s="11">
        <v>0</v>
      </c>
      <c r="GJ79" s="11">
        <v>0</v>
      </c>
      <c r="GK79" s="11">
        <v>8</v>
      </c>
      <c r="GL79" s="11">
        <v>15</v>
      </c>
      <c r="GM79" s="11">
        <v>0</v>
      </c>
      <c r="GN79" s="11">
        <v>476</v>
      </c>
      <c r="GO79" s="11">
        <v>7</v>
      </c>
      <c r="GP79" s="11">
        <v>0</v>
      </c>
      <c r="GQ79" s="11">
        <v>0</v>
      </c>
      <c r="GR79" s="11">
        <v>0</v>
      </c>
      <c r="GS79" s="11">
        <v>0</v>
      </c>
      <c r="GT79" s="11">
        <v>0</v>
      </c>
      <c r="GU79" s="11">
        <v>0</v>
      </c>
      <c r="GV79" s="11">
        <v>0</v>
      </c>
      <c r="GW79" s="11">
        <v>0</v>
      </c>
      <c r="GX79" s="11">
        <f t="shared" si="15"/>
        <v>506</v>
      </c>
      <c r="HA79" s="234" t="s">
        <v>18</v>
      </c>
      <c r="HB79" s="11">
        <v>61</v>
      </c>
      <c r="HC79" s="11">
        <v>38</v>
      </c>
      <c r="HD79" s="11">
        <v>130</v>
      </c>
      <c r="HE79" s="11">
        <v>20</v>
      </c>
      <c r="HF79" s="11">
        <v>0</v>
      </c>
      <c r="HG79" s="11">
        <v>3</v>
      </c>
      <c r="HH79" s="11">
        <v>1</v>
      </c>
      <c r="HI79" s="11">
        <v>0</v>
      </c>
      <c r="HJ79" s="11">
        <v>145</v>
      </c>
      <c r="HK79" s="11">
        <v>0</v>
      </c>
      <c r="HL79" s="11">
        <v>0</v>
      </c>
      <c r="HM79" s="11">
        <v>0</v>
      </c>
      <c r="HN79" s="11">
        <v>0</v>
      </c>
      <c r="HO79" s="11">
        <v>0</v>
      </c>
      <c r="HP79" s="11">
        <v>0</v>
      </c>
      <c r="HQ79" s="11">
        <v>0</v>
      </c>
      <c r="HR79" s="11">
        <v>0</v>
      </c>
      <c r="HS79" s="11">
        <v>0</v>
      </c>
      <c r="HT79" s="11">
        <v>0</v>
      </c>
      <c r="HU79" s="11">
        <v>0</v>
      </c>
      <c r="HV79" s="11">
        <v>0</v>
      </c>
      <c r="HW79" s="11">
        <v>0</v>
      </c>
      <c r="HX79" s="11">
        <f t="shared" si="16"/>
        <v>398</v>
      </c>
      <c r="HZ79" s="234" t="s">
        <v>27</v>
      </c>
      <c r="IA79" s="11">
        <v>37</v>
      </c>
      <c r="IB79" s="11">
        <v>10</v>
      </c>
      <c r="IC79" s="11">
        <v>118</v>
      </c>
      <c r="ID79" s="11">
        <v>0</v>
      </c>
      <c r="IE79" s="11">
        <v>0</v>
      </c>
      <c r="IF79" s="11">
        <v>0</v>
      </c>
      <c r="IG79" s="11">
        <v>0</v>
      </c>
      <c r="IH79" s="11">
        <v>0</v>
      </c>
      <c r="II79" s="11">
        <v>0</v>
      </c>
      <c r="IJ79" s="11">
        <v>0</v>
      </c>
      <c r="IK79" s="11">
        <v>0</v>
      </c>
      <c r="IL79" s="11">
        <v>0</v>
      </c>
      <c r="IM79" s="11">
        <v>0</v>
      </c>
      <c r="IN79" s="11">
        <v>0</v>
      </c>
      <c r="IO79" s="11">
        <v>0</v>
      </c>
      <c r="IP79" s="11">
        <v>0</v>
      </c>
      <c r="IQ79" s="11">
        <v>0</v>
      </c>
      <c r="IR79" s="11">
        <v>0</v>
      </c>
      <c r="IS79" s="11">
        <v>0</v>
      </c>
      <c r="IT79" s="11">
        <v>0</v>
      </c>
      <c r="IU79" s="11">
        <v>0</v>
      </c>
      <c r="IV79" s="11">
        <v>0</v>
      </c>
      <c r="IW79" s="11">
        <v>0</v>
      </c>
      <c r="IX79" s="11">
        <v>0</v>
      </c>
      <c r="IY79" s="11">
        <v>1</v>
      </c>
      <c r="IZ79" s="11">
        <f t="shared" si="17"/>
        <v>166</v>
      </c>
    </row>
    <row r="80" spans="1:260" x14ac:dyDescent="0.25">
      <c r="A80" s="234" t="s">
        <v>11</v>
      </c>
      <c r="B80" s="11">
        <v>1</v>
      </c>
      <c r="C80" s="11">
        <v>0</v>
      </c>
      <c r="D80" s="11">
        <v>1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3</v>
      </c>
      <c r="L80" s="11">
        <v>0</v>
      </c>
      <c r="M80" s="11">
        <v>1</v>
      </c>
      <c r="N80" s="11">
        <v>1228</v>
      </c>
      <c r="O80" s="11">
        <v>16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f t="shared" si="9"/>
        <v>1250</v>
      </c>
      <c r="AA80" s="234" t="s">
        <v>33</v>
      </c>
      <c r="AB80" s="11">
        <v>1</v>
      </c>
      <c r="AC80" s="11">
        <v>23</v>
      </c>
      <c r="AD80" s="11">
        <v>95</v>
      </c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>
        <v>119</v>
      </c>
      <c r="BA80" s="234" t="s">
        <v>18</v>
      </c>
      <c r="BB80" s="11">
        <v>82</v>
      </c>
      <c r="BC80" s="11">
        <v>32</v>
      </c>
      <c r="BD80" s="11">
        <v>153</v>
      </c>
      <c r="BE80" s="11">
        <v>0</v>
      </c>
      <c r="BF80" s="11">
        <v>0</v>
      </c>
      <c r="BG80" s="11">
        <v>2</v>
      </c>
      <c r="BH80" s="11">
        <v>0</v>
      </c>
      <c r="BI80" s="11">
        <v>0</v>
      </c>
      <c r="BJ80" s="11">
        <v>213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0</v>
      </c>
      <c r="BY80" s="11">
        <f t="shared" si="10"/>
        <v>482</v>
      </c>
      <c r="CA80" s="234" t="s">
        <v>30</v>
      </c>
      <c r="CB80" s="11">
        <v>18</v>
      </c>
      <c r="CC80" s="11">
        <v>0</v>
      </c>
      <c r="CD80" s="11">
        <v>6</v>
      </c>
      <c r="CE80" s="11">
        <v>0</v>
      </c>
      <c r="CF80" s="11">
        <v>0</v>
      </c>
      <c r="CG80" s="11">
        <v>0</v>
      </c>
      <c r="CH80" s="11">
        <v>0</v>
      </c>
      <c r="CI80" s="11">
        <v>0</v>
      </c>
      <c r="CJ80" s="11">
        <v>0</v>
      </c>
      <c r="CK80" s="11">
        <v>0</v>
      </c>
      <c r="CL80" s="11">
        <v>0</v>
      </c>
      <c r="CM80" s="11">
        <v>0</v>
      </c>
      <c r="CN80" s="11">
        <v>0</v>
      </c>
      <c r="CO80" s="11">
        <v>0</v>
      </c>
      <c r="CP80" s="11">
        <v>0</v>
      </c>
      <c r="CQ80" s="11">
        <v>0</v>
      </c>
      <c r="CR80" s="11">
        <v>0</v>
      </c>
      <c r="CS80" s="11">
        <v>0</v>
      </c>
      <c r="CT80" s="11">
        <v>0</v>
      </c>
      <c r="CU80" s="11">
        <v>0</v>
      </c>
      <c r="CV80" s="11">
        <f t="shared" si="11"/>
        <v>24</v>
      </c>
      <c r="CY80" s="234" t="s">
        <v>30</v>
      </c>
      <c r="CZ80" s="72">
        <v>17</v>
      </c>
      <c r="DA80" s="72">
        <v>0</v>
      </c>
      <c r="DB80" s="72">
        <v>1</v>
      </c>
      <c r="DC80" s="72">
        <v>0</v>
      </c>
      <c r="DD80" s="72">
        <v>0</v>
      </c>
      <c r="DE80" s="72">
        <v>0</v>
      </c>
      <c r="DF80" s="72">
        <v>0</v>
      </c>
      <c r="DG80" s="72">
        <v>0</v>
      </c>
      <c r="DH80" s="72">
        <v>0</v>
      </c>
      <c r="DI80" s="72">
        <v>0</v>
      </c>
      <c r="DJ80" s="72">
        <v>0</v>
      </c>
      <c r="DK80" s="72">
        <v>0</v>
      </c>
      <c r="DL80" s="72">
        <v>0</v>
      </c>
      <c r="DM80" s="72">
        <v>0</v>
      </c>
      <c r="DN80" s="72">
        <v>0</v>
      </c>
      <c r="DO80" s="72">
        <v>0</v>
      </c>
      <c r="DP80" s="72">
        <v>0</v>
      </c>
      <c r="DQ80" s="72">
        <v>0</v>
      </c>
      <c r="DR80" s="72">
        <v>0</v>
      </c>
      <c r="DS80" s="72">
        <v>0</v>
      </c>
      <c r="DT80" s="72">
        <v>0</v>
      </c>
      <c r="DU80" s="72">
        <v>0</v>
      </c>
      <c r="DV80" s="72">
        <f t="shared" si="12"/>
        <v>18</v>
      </c>
      <c r="DX80" s="234" t="s">
        <v>134</v>
      </c>
      <c r="DY80" s="11">
        <v>0</v>
      </c>
      <c r="DZ80" s="11">
        <v>0</v>
      </c>
      <c r="EA80" s="11">
        <v>0</v>
      </c>
      <c r="EB80" s="11">
        <v>0</v>
      </c>
      <c r="EC80" s="11">
        <v>0</v>
      </c>
      <c r="ED80" s="11">
        <v>0</v>
      </c>
      <c r="EE80" s="11">
        <v>0</v>
      </c>
      <c r="EF80" s="11">
        <v>0</v>
      </c>
      <c r="EG80" s="11">
        <v>0</v>
      </c>
      <c r="EH80" s="11">
        <v>17</v>
      </c>
      <c r="EI80" s="11">
        <v>16</v>
      </c>
      <c r="EJ80" s="11">
        <v>0</v>
      </c>
      <c r="EK80" s="11">
        <v>430</v>
      </c>
      <c r="EL80" s="11">
        <v>9</v>
      </c>
      <c r="EM80" s="11">
        <v>0</v>
      </c>
      <c r="EN80" s="11">
        <v>0</v>
      </c>
      <c r="EO80" s="11">
        <v>0</v>
      </c>
      <c r="EP80" s="11">
        <v>0</v>
      </c>
      <c r="EQ80" s="11">
        <v>0</v>
      </c>
      <c r="ER80" s="11">
        <v>0</v>
      </c>
      <c r="ES80" s="11">
        <v>0</v>
      </c>
      <c r="ET80" s="11">
        <v>0</v>
      </c>
      <c r="EU80" s="11">
        <v>0</v>
      </c>
      <c r="EV80" s="11">
        <v>0</v>
      </c>
      <c r="EW80" s="11">
        <f t="shared" si="13"/>
        <v>472</v>
      </c>
      <c r="EY80" s="234" t="s">
        <v>18</v>
      </c>
      <c r="EZ80" s="11">
        <v>64</v>
      </c>
      <c r="FA80" s="11">
        <v>49</v>
      </c>
      <c r="FB80" s="11">
        <v>144</v>
      </c>
      <c r="FC80" s="11">
        <v>0</v>
      </c>
      <c r="FD80" s="11">
        <v>0</v>
      </c>
      <c r="FE80" s="11">
        <v>4</v>
      </c>
      <c r="FF80" s="11">
        <v>0</v>
      </c>
      <c r="FG80" s="11">
        <v>0</v>
      </c>
      <c r="FH80" s="11">
        <v>171</v>
      </c>
      <c r="FI80" s="11">
        <v>0</v>
      </c>
      <c r="FJ80" s="11">
        <v>0</v>
      </c>
      <c r="FK80" s="11">
        <v>0</v>
      </c>
      <c r="FL80" s="11">
        <v>0</v>
      </c>
      <c r="FM80" s="11">
        <v>0</v>
      </c>
      <c r="FN80" s="11">
        <v>0</v>
      </c>
      <c r="FO80" s="11">
        <v>0</v>
      </c>
      <c r="FP80" s="11">
        <v>0</v>
      </c>
      <c r="FQ80" s="11">
        <v>0</v>
      </c>
      <c r="FR80" s="11">
        <v>0</v>
      </c>
      <c r="FS80" s="11">
        <v>0</v>
      </c>
      <c r="FT80" s="11">
        <v>0</v>
      </c>
      <c r="FU80" s="11">
        <v>0</v>
      </c>
      <c r="FV80" s="11">
        <v>0</v>
      </c>
      <c r="FW80" s="11">
        <v>0</v>
      </c>
      <c r="FX80" s="11">
        <f t="shared" si="14"/>
        <v>432</v>
      </c>
      <c r="GA80" s="234" t="s">
        <v>34</v>
      </c>
      <c r="GB80" s="11">
        <v>2</v>
      </c>
      <c r="GC80" s="11">
        <v>0</v>
      </c>
      <c r="GD80" s="11">
        <v>1</v>
      </c>
      <c r="GE80" s="11">
        <v>0</v>
      </c>
      <c r="GF80" s="11">
        <v>0</v>
      </c>
      <c r="GG80" s="11">
        <v>0</v>
      </c>
      <c r="GH80" s="11">
        <v>2</v>
      </c>
      <c r="GI80" s="11">
        <v>0</v>
      </c>
      <c r="GJ80" s="11">
        <v>0</v>
      </c>
      <c r="GK80" s="11">
        <v>0</v>
      </c>
      <c r="GL80" s="11">
        <v>0</v>
      </c>
      <c r="GM80" s="11">
        <v>7</v>
      </c>
      <c r="GN80" s="11">
        <v>399</v>
      </c>
      <c r="GO80" s="11">
        <v>5</v>
      </c>
      <c r="GP80" s="11">
        <v>0</v>
      </c>
      <c r="GQ80" s="11">
        <v>0</v>
      </c>
      <c r="GR80" s="11">
        <v>0</v>
      </c>
      <c r="GS80" s="11">
        <v>0</v>
      </c>
      <c r="GT80" s="11">
        <v>0</v>
      </c>
      <c r="GU80" s="11">
        <v>51</v>
      </c>
      <c r="GV80" s="11">
        <v>4</v>
      </c>
      <c r="GW80" s="11">
        <v>15</v>
      </c>
      <c r="GX80" s="11">
        <f t="shared" si="15"/>
        <v>486</v>
      </c>
      <c r="HA80" s="234" t="s">
        <v>11</v>
      </c>
      <c r="HB80" s="11">
        <v>1</v>
      </c>
      <c r="HC80" s="11">
        <v>0</v>
      </c>
      <c r="HD80" s="11">
        <v>0</v>
      </c>
      <c r="HE80" s="11">
        <v>0</v>
      </c>
      <c r="HF80" s="11">
        <v>0</v>
      </c>
      <c r="HG80" s="11">
        <v>0</v>
      </c>
      <c r="HH80" s="11">
        <v>0</v>
      </c>
      <c r="HI80" s="11">
        <v>0</v>
      </c>
      <c r="HJ80" s="11">
        <v>0</v>
      </c>
      <c r="HK80" s="11">
        <v>78</v>
      </c>
      <c r="HL80" s="11">
        <v>0</v>
      </c>
      <c r="HM80" s="11">
        <v>0</v>
      </c>
      <c r="HN80" s="11">
        <v>1575</v>
      </c>
      <c r="HO80" s="11">
        <v>22</v>
      </c>
      <c r="HP80" s="11">
        <v>0</v>
      </c>
      <c r="HQ80" s="11">
        <v>0</v>
      </c>
      <c r="HR80" s="11">
        <v>0</v>
      </c>
      <c r="HS80" s="11">
        <v>0</v>
      </c>
      <c r="HT80" s="11">
        <v>0</v>
      </c>
      <c r="HU80" s="11">
        <v>1</v>
      </c>
      <c r="HV80" s="11">
        <v>0</v>
      </c>
      <c r="HW80" s="11">
        <v>0</v>
      </c>
      <c r="HX80" s="11">
        <f t="shared" si="16"/>
        <v>1677</v>
      </c>
      <c r="HZ80" s="234" t="s">
        <v>29</v>
      </c>
      <c r="IA80" s="11">
        <v>0</v>
      </c>
      <c r="IB80" s="11">
        <v>0</v>
      </c>
      <c r="IC80" s="11">
        <v>0</v>
      </c>
      <c r="ID80" s="11">
        <v>0</v>
      </c>
      <c r="IE80" s="11">
        <v>0</v>
      </c>
      <c r="IF80" s="11">
        <v>0</v>
      </c>
      <c r="IG80" s="11">
        <v>0</v>
      </c>
      <c r="IH80" s="11">
        <v>0</v>
      </c>
      <c r="II80" s="11">
        <v>1</v>
      </c>
      <c r="IJ80" s="11">
        <v>0</v>
      </c>
      <c r="IK80" s="11">
        <v>0</v>
      </c>
      <c r="IL80" s="11">
        <v>0</v>
      </c>
      <c r="IM80" s="11">
        <v>0</v>
      </c>
      <c r="IN80" s="11">
        <v>0</v>
      </c>
      <c r="IO80" s="11">
        <v>0</v>
      </c>
      <c r="IP80" s="11">
        <v>0</v>
      </c>
      <c r="IQ80" s="11">
        <v>0</v>
      </c>
      <c r="IR80" s="11">
        <v>0</v>
      </c>
      <c r="IS80" s="11">
        <v>0</v>
      </c>
      <c r="IT80" s="11">
        <v>0</v>
      </c>
      <c r="IU80" s="11">
        <v>0</v>
      </c>
      <c r="IV80" s="11">
        <v>0</v>
      </c>
      <c r="IW80" s="11">
        <v>0</v>
      </c>
      <c r="IX80" s="11">
        <v>0</v>
      </c>
      <c r="IY80" s="11">
        <v>0</v>
      </c>
      <c r="IZ80" s="11">
        <f t="shared" si="17"/>
        <v>1</v>
      </c>
    </row>
    <row r="81" spans="1:260" x14ac:dyDescent="0.25">
      <c r="A81" s="234" t="s">
        <v>33</v>
      </c>
      <c r="B81" s="11">
        <v>0</v>
      </c>
      <c r="C81" s="11">
        <v>44</v>
      </c>
      <c r="D81" s="11">
        <v>74</v>
      </c>
      <c r="E81" s="11">
        <v>0</v>
      </c>
      <c r="F81" s="11">
        <v>0</v>
      </c>
      <c r="G81" s="11">
        <v>4</v>
      </c>
      <c r="H81" s="11">
        <v>0</v>
      </c>
      <c r="I81" s="11">
        <v>0</v>
      </c>
      <c r="J81" s="11">
        <v>2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f t="shared" si="9"/>
        <v>124</v>
      </c>
      <c r="AA81" s="234" t="s">
        <v>28</v>
      </c>
      <c r="AB81" s="11">
        <v>42</v>
      </c>
      <c r="AC81" s="11">
        <v>20</v>
      </c>
      <c r="AD81" s="11">
        <v>77</v>
      </c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>
        <v>139</v>
      </c>
      <c r="BA81" s="234" t="s">
        <v>11</v>
      </c>
      <c r="BB81" s="11">
        <v>0</v>
      </c>
      <c r="BC81" s="11">
        <v>0</v>
      </c>
      <c r="BD81" s="11">
        <v>0</v>
      </c>
      <c r="BE81" s="11">
        <v>0</v>
      </c>
      <c r="BF81" s="11">
        <v>0</v>
      </c>
      <c r="BG81" s="11">
        <v>0</v>
      </c>
      <c r="BH81" s="11">
        <v>1</v>
      </c>
      <c r="BI81" s="11">
        <v>0</v>
      </c>
      <c r="BJ81" s="11">
        <v>0</v>
      </c>
      <c r="BK81" s="11">
        <v>34</v>
      </c>
      <c r="BL81" s="11">
        <v>0</v>
      </c>
      <c r="BM81" s="11">
        <v>0</v>
      </c>
      <c r="BN81" s="11">
        <v>0</v>
      </c>
      <c r="BO81" s="11">
        <v>1816</v>
      </c>
      <c r="BP81" s="11">
        <v>14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0</v>
      </c>
      <c r="BY81" s="11">
        <f t="shared" si="10"/>
        <v>1865</v>
      </c>
      <c r="CA81" s="234" t="s">
        <v>18</v>
      </c>
      <c r="CB81" s="11">
        <v>56</v>
      </c>
      <c r="CC81" s="11">
        <v>39</v>
      </c>
      <c r="CD81" s="11">
        <v>133</v>
      </c>
      <c r="CE81" s="11">
        <v>2</v>
      </c>
      <c r="CF81" s="11">
        <v>0</v>
      </c>
      <c r="CG81" s="11">
        <v>0</v>
      </c>
      <c r="CH81" s="11">
        <v>1</v>
      </c>
      <c r="CI81" s="11">
        <v>0</v>
      </c>
      <c r="CJ81" s="11">
        <v>224</v>
      </c>
      <c r="CK81" s="11">
        <v>0</v>
      </c>
      <c r="CL81" s="11">
        <v>0</v>
      </c>
      <c r="CM81" s="11">
        <v>0</v>
      </c>
      <c r="CN81" s="11">
        <v>0</v>
      </c>
      <c r="CO81" s="11">
        <v>0</v>
      </c>
      <c r="CP81" s="11">
        <v>0</v>
      </c>
      <c r="CQ81" s="11">
        <v>0</v>
      </c>
      <c r="CR81" s="11">
        <v>0</v>
      </c>
      <c r="CS81" s="11">
        <v>0</v>
      </c>
      <c r="CT81" s="11">
        <v>0</v>
      </c>
      <c r="CU81" s="11">
        <v>1</v>
      </c>
      <c r="CV81" s="11">
        <f t="shared" si="11"/>
        <v>456</v>
      </c>
      <c r="CY81" s="234" t="s">
        <v>18</v>
      </c>
      <c r="CZ81" s="72">
        <v>64</v>
      </c>
      <c r="DA81" s="72">
        <v>48</v>
      </c>
      <c r="DB81" s="72">
        <v>147</v>
      </c>
      <c r="DC81" s="72">
        <v>1</v>
      </c>
      <c r="DD81" s="72">
        <v>0</v>
      </c>
      <c r="DE81" s="72">
        <v>0</v>
      </c>
      <c r="DF81" s="72">
        <v>1</v>
      </c>
      <c r="DG81" s="72">
        <v>0</v>
      </c>
      <c r="DH81" s="72">
        <v>177</v>
      </c>
      <c r="DI81" s="72">
        <v>0</v>
      </c>
      <c r="DJ81" s="72">
        <v>0</v>
      </c>
      <c r="DK81" s="72">
        <v>0</v>
      </c>
      <c r="DL81" s="72">
        <v>0</v>
      </c>
      <c r="DM81" s="72">
        <v>0</v>
      </c>
      <c r="DN81" s="72">
        <v>0</v>
      </c>
      <c r="DO81" s="72">
        <v>0</v>
      </c>
      <c r="DP81" s="72">
        <v>0</v>
      </c>
      <c r="DQ81" s="72">
        <v>0</v>
      </c>
      <c r="DR81" s="72">
        <v>0</v>
      </c>
      <c r="DS81" s="72">
        <v>0</v>
      </c>
      <c r="DT81" s="72">
        <v>0</v>
      </c>
      <c r="DU81" s="72">
        <v>0</v>
      </c>
      <c r="DV81" s="72">
        <f t="shared" si="12"/>
        <v>438</v>
      </c>
      <c r="DX81" s="234" t="s">
        <v>4</v>
      </c>
      <c r="DY81" s="11">
        <v>0</v>
      </c>
      <c r="DZ81" s="11">
        <v>0</v>
      </c>
      <c r="EA81" s="11">
        <v>0</v>
      </c>
      <c r="EB81" s="11">
        <v>0</v>
      </c>
      <c r="EC81" s="11">
        <v>0</v>
      </c>
      <c r="ED81" s="11">
        <v>0</v>
      </c>
      <c r="EE81" s="11">
        <v>0</v>
      </c>
      <c r="EF81" s="11">
        <v>0</v>
      </c>
      <c r="EG81" s="11">
        <v>0</v>
      </c>
      <c r="EH81" s="11">
        <v>0</v>
      </c>
      <c r="EI81" s="11">
        <v>0</v>
      </c>
      <c r="EJ81" s="11">
        <v>0</v>
      </c>
      <c r="EK81" s="11">
        <v>0</v>
      </c>
      <c r="EL81" s="11">
        <v>0</v>
      </c>
      <c r="EM81" s="11">
        <v>0</v>
      </c>
      <c r="EN81" s="11">
        <v>448</v>
      </c>
      <c r="EO81" s="11">
        <v>0</v>
      </c>
      <c r="EP81" s="11">
        <v>0</v>
      </c>
      <c r="EQ81" s="11">
        <v>0</v>
      </c>
      <c r="ER81" s="11">
        <v>0</v>
      </c>
      <c r="ES81" s="11">
        <v>0</v>
      </c>
      <c r="ET81" s="11">
        <v>0</v>
      </c>
      <c r="EU81" s="11">
        <v>0</v>
      </c>
      <c r="EV81" s="11">
        <v>0</v>
      </c>
      <c r="EW81" s="11">
        <f t="shared" si="13"/>
        <v>448</v>
      </c>
      <c r="EY81" s="234" t="s">
        <v>34</v>
      </c>
      <c r="EZ81" s="11">
        <v>4</v>
      </c>
      <c r="FA81" s="11">
        <v>0</v>
      </c>
      <c r="FB81" s="11">
        <v>4</v>
      </c>
      <c r="FC81" s="11">
        <v>0</v>
      </c>
      <c r="FD81" s="11">
        <v>0</v>
      </c>
      <c r="FE81" s="11">
        <v>0</v>
      </c>
      <c r="FF81" s="11">
        <v>1</v>
      </c>
      <c r="FG81" s="11">
        <v>0</v>
      </c>
      <c r="FH81" s="11">
        <v>0</v>
      </c>
      <c r="FI81" s="11">
        <v>4</v>
      </c>
      <c r="FJ81" s="11">
        <v>0</v>
      </c>
      <c r="FK81" s="11">
        <v>0</v>
      </c>
      <c r="FL81" s="11">
        <v>9</v>
      </c>
      <c r="FM81" s="11">
        <v>328</v>
      </c>
      <c r="FN81" s="11">
        <v>2</v>
      </c>
      <c r="FO81" s="11">
        <v>0</v>
      </c>
      <c r="FP81" s="11">
        <v>0</v>
      </c>
      <c r="FQ81" s="11">
        <v>0</v>
      </c>
      <c r="FR81" s="11">
        <v>0</v>
      </c>
      <c r="FS81" s="11">
        <v>0</v>
      </c>
      <c r="FT81" s="11">
        <v>0</v>
      </c>
      <c r="FU81" s="11">
        <v>40</v>
      </c>
      <c r="FV81" s="11">
        <v>1</v>
      </c>
      <c r="FW81" s="11">
        <v>21</v>
      </c>
      <c r="FX81" s="11">
        <f t="shared" si="14"/>
        <v>414</v>
      </c>
      <c r="GA81" s="234" t="s">
        <v>19</v>
      </c>
      <c r="GB81" s="11">
        <v>0</v>
      </c>
      <c r="GC81" s="11">
        <v>12</v>
      </c>
      <c r="GD81" s="11">
        <v>379</v>
      </c>
      <c r="GE81" s="11">
        <v>0</v>
      </c>
      <c r="GF81" s="11">
        <v>0</v>
      </c>
      <c r="GG81" s="11">
        <v>0</v>
      </c>
      <c r="GH81" s="11">
        <v>0</v>
      </c>
      <c r="GI81" s="11">
        <v>0</v>
      </c>
      <c r="GJ81" s="11">
        <v>0</v>
      </c>
      <c r="GK81" s="11">
        <v>0</v>
      </c>
      <c r="GL81" s="11">
        <v>0</v>
      </c>
      <c r="GM81" s="11">
        <v>0</v>
      </c>
      <c r="GN81" s="11">
        <v>0</v>
      </c>
      <c r="GO81" s="11">
        <v>0</v>
      </c>
      <c r="GP81" s="11">
        <v>0</v>
      </c>
      <c r="GQ81" s="11">
        <v>0</v>
      </c>
      <c r="GR81" s="11">
        <v>0</v>
      </c>
      <c r="GS81" s="11">
        <v>0</v>
      </c>
      <c r="GT81" s="11">
        <v>0</v>
      </c>
      <c r="GU81" s="11">
        <v>0</v>
      </c>
      <c r="GV81" s="11">
        <v>0</v>
      </c>
      <c r="GW81" s="11">
        <v>0</v>
      </c>
      <c r="GX81" s="11">
        <f t="shared" si="15"/>
        <v>391</v>
      </c>
      <c r="HA81" s="234" t="s">
        <v>33</v>
      </c>
      <c r="HB81" s="11">
        <v>0</v>
      </c>
      <c r="HC81" s="11">
        <v>35</v>
      </c>
      <c r="HD81" s="11">
        <v>96</v>
      </c>
      <c r="HE81" s="11">
        <v>1</v>
      </c>
      <c r="HF81" s="11">
        <v>0</v>
      </c>
      <c r="HG81" s="11">
        <v>0</v>
      </c>
      <c r="HH81" s="11">
        <v>0</v>
      </c>
      <c r="HI81" s="11">
        <v>0</v>
      </c>
      <c r="HJ81" s="11">
        <v>0</v>
      </c>
      <c r="HK81" s="11">
        <v>0</v>
      </c>
      <c r="HL81" s="11">
        <v>0</v>
      </c>
      <c r="HM81" s="11">
        <v>0</v>
      </c>
      <c r="HN81" s="11">
        <v>0</v>
      </c>
      <c r="HO81" s="11">
        <v>0</v>
      </c>
      <c r="HP81" s="11">
        <v>0</v>
      </c>
      <c r="HQ81" s="11">
        <v>0</v>
      </c>
      <c r="HR81" s="11">
        <v>0</v>
      </c>
      <c r="HS81" s="11">
        <v>0</v>
      </c>
      <c r="HT81" s="11">
        <v>0</v>
      </c>
      <c r="HU81" s="11">
        <v>0</v>
      </c>
      <c r="HV81" s="11">
        <v>0</v>
      </c>
      <c r="HW81" s="11">
        <v>0</v>
      </c>
      <c r="HX81" s="11">
        <f t="shared" si="16"/>
        <v>132</v>
      </c>
      <c r="HZ81" s="234" t="s">
        <v>30</v>
      </c>
      <c r="IA81" s="11">
        <v>140</v>
      </c>
      <c r="IB81" s="11">
        <v>2</v>
      </c>
      <c r="IC81" s="11">
        <v>34</v>
      </c>
      <c r="ID81" s="11">
        <v>0</v>
      </c>
      <c r="IE81" s="11">
        <v>0</v>
      </c>
      <c r="IF81" s="11">
        <v>0</v>
      </c>
      <c r="IG81" s="11">
        <v>0</v>
      </c>
      <c r="IH81" s="11">
        <v>0</v>
      </c>
      <c r="II81" s="11">
        <v>0</v>
      </c>
      <c r="IJ81" s="11">
        <v>0</v>
      </c>
      <c r="IK81" s="11">
        <v>0</v>
      </c>
      <c r="IL81" s="11">
        <v>0</v>
      </c>
      <c r="IM81" s="11">
        <v>0</v>
      </c>
      <c r="IN81" s="11">
        <v>0</v>
      </c>
      <c r="IO81" s="11">
        <v>0</v>
      </c>
      <c r="IP81" s="11">
        <v>0</v>
      </c>
      <c r="IQ81" s="11">
        <v>0</v>
      </c>
      <c r="IR81" s="11">
        <v>0</v>
      </c>
      <c r="IS81" s="11">
        <v>0</v>
      </c>
      <c r="IT81" s="11">
        <v>0</v>
      </c>
      <c r="IU81" s="11">
        <v>0</v>
      </c>
      <c r="IV81" s="11">
        <v>0</v>
      </c>
      <c r="IW81" s="11">
        <v>1</v>
      </c>
      <c r="IX81" s="11">
        <v>0</v>
      </c>
      <c r="IY81" s="11">
        <v>0</v>
      </c>
      <c r="IZ81" s="11">
        <f t="shared" si="17"/>
        <v>177</v>
      </c>
    </row>
    <row r="82" spans="1:260" x14ac:dyDescent="0.25">
      <c r="A82" s="234" t="s">
        <v>28</v>
      </c>
      <c r="B82" s="11">
        <v>39</v>
      </c>
      <c r="C82" s="11">
        <v>24</v>
      </c>
      <c r="D82" s="11">
        <v>97</v>
      </c>
      <c r="E82" s="11">
        <v>0</v>
      </c>
      <c r="F82" s="11">
        <v>0</v>
      </c>
      <c r="G82" s="11">
        <v>2</v>
      </c>
      <c r="H82" s="11">
        <v>0</v>
      </c>
      <c r="I82" s="11">
        <v>0</v>
      </c>
      <c r="J82" s="11">
        <v>2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f t="shared" si="9"/>
        <v>164</v>
      </c>
      <c r="AA82" s="234" t="s">
        <v>4</v>
      </c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>
        <v>302</v>
      </c>
      <c r="AS82" s="11"/>
      <c r="AT82" s="11"/>
      <c r="AU82" s="11"/>
      <c r="AV82" s="11"/>
      <c r="AW82" s="11"/>
      <c r="AX82" s="11">
        <v>302</v>
      </c>
      <c r="BA82" s="234" t="s">
        <v>33</v>
      </c>
      <c r="BB82" s="11">
        <v>0</v>
      </c>
      <c r="BC82" s="11">
        <v>46</v>
      </c>
      <c r="BD82" s="11">
        <v>109</v>
      </c>
      <c r="BE82" s="11">
        <v>1</v>
      </c>
      <c r="BF82" s="11">
        <v>0</v>
      </c>
      <c r="BG82" s="11">
        <v>0</v>
      </c>
      <c r="BH82" s="11">
        <v>0</v>
      </c>
      <c r="BI82" s="11">
        <v>0</v>
      </c>
      <c r="BJ82" s="11">
        <v>0</v>
      </c>
      <c r="BK82" s="11">
        <v>0</v>
      </c>
      <c r="BL82" s="11">
        <v>0</v>
      </c>
      <c r="BM82" s="11">
        <v>0</v>
      </c>
      <c r="BN82" s="11">
        <v>0</v>
      </c>
      <c r="BO82" s="11">
        <v>0</v>
      </c>
      <c r="BP82" s="11">
        <v>0</v>
      </c>
      <c r="BQ82" s="11">
        <v>0</v>
      </c>
      <c r="BR82" s="11">
        <v>0</v>
      </c>
      <c r="BS82" s="11">
        <v>0</v>
      </c>
      <c r="BT82" s="11">
        <v>0</v>
      </c>
      <c r="BU82" s="11">
        <v>0</v>
      </c>
      <c r="BV82" s="11">
        <v>0</v>
      </c>
      <c r="BW82" s="11">
        <v>1</v>
      </c>
      <c r="BX82" s="11">
        <v>0</v>
      </c>
      <c r="BY82" s="11">
        <f t="shared" si="10"/>
        <v>157</v>
      </c>
      <c r="CA82" s="234" t="s">
        <v>11</v>
      </c>
      <c r="CB82" s="11">
        <v>0</v>
      </c>
      <c r="CC82" s="11">
        <v>0</v>
      </c>
      <c r="CD82" s="11">
        <v>0</v>
      </c>
      <c r="CE82" s="11">
        <v>0</v>
      </c>
      <c r="CF82" s="11">
        <v>0</v>
      </c>
      <c r="CG82" s="11">
        <v>0</v>
      </c>
      <c r="CH82" s="11">
        <v>0</v>
      </c>
      <c r="CI82" s="11">
        <v>0</v>
      </c>
      <c r="CJ82" s="11">
        <v>0</v>
      </c>
      <c r="CK82" s="11">
        <v>41</v>
      </c>
      <c r="CL82" s="11">
        <v>0</v>
      </c>
      <c r="CM82" s="11">
        <v>0</v>
      </c>
      <c r="CN82" s="11">
        <v>1758</v>
      </c>
      <c r="CO82" s="11">
        <v>15</v>
      </c>
      <c r="CP82" s="11">
        <v>0</v>
      </c>
      <c r="CQ82" s="11">
        <v>0</v>
      </c>
      <c r="CR82" s="11">
        <v>0</v>
      </c>
      <c r="CS82" s="11">
        <v>0</v>
      </c>
      <c r="CT82" s="11">
        <v>0</v>
      </c>
      <c r="CU82" s="11">
        <v>0</v>
      </c>
      <c r="CV82" s="11">
        <f t="shared" si="11"/>
        <v>1814</v>
      </c>
      <c r="CY82" s="234" t="s">
        <v>11</v>
      </c>
      <c r="CZ82" s="72">
        <v>0</v>
      </c>
      <c r="DA82" s="72">
        <v>0</v>
      </c>
      <c r="DB82" s="72">
        <v>0</v>
      </c>
      <c r="DC82" s="72">
        <v>0</v>
      </c>
      <c r="DD82" s="72">
        <v>0</v>
      </c>
      <c r="DE82" s="72">
        <v>0</v>
      </c>
      <c r="DF82" s="72">
        <v>0</v>
      </c>
      <c r="DG82" s="72">
        <v>0</v>
      </c>
      <c r="DH82" s="72">
        <v>0</v>
      </c>
      <c r="DI82" s="72">
        <v>52</v>
      </c>
      <c r="DJ82" s="72">
        <v>1</v>
      </c>
      <c r="DK82" s="72">
        <v>0</v>
      </c>
      <c r="DL82" s="72">
        <v>1980</v>
      </c>
      <c r="DM82" s="72">
        <v>20</v>
      </c>
      <c r="DN82" s="72">
        <v>0</v>
      </c>
      <c r="DO82" s="72">
        <v>0</v>
      </c>
      <c r="DP82" s="72">
        <v>0</v>
      </c>
      <c r="DQ82" s="72">
        <v>0</v>
      </c>
      <c r="DR82" s="72">
        <v>0</v>
      </c>
      <c r="DS82" s="72">
        <v>0</v>
      </c>
      <c r="DT82" s="72">
        <v>0</v>
      </c>
      <c r="DU82" s="72">
        <v>0</v>
      </c>
      <c r="DV82" s="72">
        <f t="shared" si="12"/>
        <v>2053</v>
      </c>
      <c r="DX82" s="234" t="s">
        <v>18</v>
      </c>
      <c r="DY82" s="11">
        <v>49</v>
      </c>
      <c r="DZ82" s="11">
        <v>29</v>
      </c>
      <c r="EA82" s="11">
        <v>148</v>
      </c>
      <c r="EB82" s="11">
        <v>0</v>
      </c>
      <c r="EC82" s="11">
        <v>0</v>
      </c>
      <c r="ED82" s="11">
        <v>7</v>
      </c>
      <c r="EE82" s="11">
        <v>1</v>
      </c>
      <c r="EF82" s="11">
        <v>0</v>
      </c>
      <c r="EG82" s="11">
        <v>165</v>
      </c>
      <c r="EH82" s="11">
        <v>0</v>
      </c>
      <c r="EI82" s="11">
        <v>0</v>
      </c>
      <c r="EJ82" s="11">
        <v>0</v>
      </c>
      <c r="EK82" s="11">
        <v>0</v>
      </c>
      <c r="EL82" s="11">
        <v>0</v>
      </c>
      <c r="EM82" s="11">
        <v>0</v>
      </c>
      <c r="EN82" s="11">
        <v>0</v>
      </c>
      <c r="EO82" s="11">
        <v>0</v>
      </c>
      <c r="EP82" s="11">
        <v>0</v>
      </c>
      <c r="EQ82" s="11">
        <v>0</v>
      </c>
      <c r="ER82" s="11">
        <v>0</v>
      </c>
      <c r="ES82" s="11">
        <v>0</v>
      </c>
      <c r="ET82" s="11">
        <v>0</v>
      </c>
      <c r="EU82" s="11">
        <v>0</v>
      </c>
      <c r="EV82" s="11">
        <v>0</v>
      </c>
      <c r="EW82" s="11">
        <f t="shared" si="13"/>
        <v>399</v>
      </c>
      <c r="EY82" s="234" t="s">
        <v>19</v>
      </c>
      <c r="EZ82" s="11">
        <v>0</v>
      </c>
      <c r="FA82" s="11">
        <v>6</v>
      </c>
      <c r="FB82" s="11">
        <v>400</v>
      </c>
      <c r="FC82" s="11">
        <v>0</v>
      </c>
      <c r="FD82" s="11">
        <v>0</v>
      </c>
      <c r="FE82" s="11">
        <v>0</v>
      </c>
      <c r="FF82" s="11">
        <v>0</v>
      </c>
      <c r="FG82" s="11">
        <v>0</v>
      </c>
      <c r="FH82" s="11">
        <v>0</v>
      </c>
      <c r="FI82" s="11">
        <v>0</v>
      </c>
      <c r="FJ82" s="11">
        <v>0</v>
      </c>
      <c r="FK82" s="11">
        <v>0</v>
      </c>
      <c r="FL82" s="11">
        <v>0</v>
      </c>
      <c r="FM82" s="11">
        <v>0</v>
      </c>
      <c r="FN82" s="11">
        <v>0</v>
      </c>
      <c r="FO82" s="11">
        <v>0</v>
      </c>
      <c r="FP82" s="11">
        <v>0</v>
      </c>
      <c r="FQ82" s="11">
        <v>0</v>
      </c>
      <c r="FR82" s="11">
        <v>0</v>
      </c>
      <c r="FS82" s="11">
        <v>0</v>
      </c>
      <c r="FT82" s="11">
        <v>0</v>
      </c>
      <c r="FU82" s="11">
        <v>0</v>
      </c>
      <c r="FV82" s="11">
        <v>0</v>
      </c>
      <c r="FW82" s="11">
        <v>0</v>
      </c>
      <c r="FX82" s="11">
        <f t="shared" si="14"/>
        <v>406</v>
      </c>
      <c r="GA82" s="234" t="s">
        <v>18</v>
      </c>
      <c r="GB82" s="11">
        <v>43</v>
      </c>
      <c r="GC82" s="11">
        <v>20</v>
      </c>
      <c r="GD82" s="11">
        <v>131</v>
      </c>
      <c r="GE82" s="11">
        <v>12</v>
      </c>
      <c r="GF82" s="11">
        <v>0</v>
      </c>
      <c r="GG82" s="11">
        <v>1</v>
      </c>
      <c r="GH82" s="11">
        <v>0</v>
      </c>
      <c r="GI82" s="11">
        <v>0</v>
      </c>
      <c r="GJ82" s="11">
        <v>126</v>
      </c>
      <c r="GK82" s="11">
        <v>0</v>
      </c>
      <c r="GL82" s="11">
        <v>0</v>
      </c>
      <c r="GM82" s="11">
        <v>0</v>
      </c>
      <c r="GN82" s="11">
        <v>0</v>
      </c>
      <c r="GO82" s="11">
        <v>0</v>
      </c>
      <c r="GP82" s="11">
        <v>0</v>
      </c>
      <c r="GQ82" s="11">
        <v>0</v>
      </c>
      <c r="GR82" s="11">
        <v>0</v>
      </c>
      <c r="GS82" s="11">
        <v>0</v>
      </c>
      <c r="GT82" s="11">
        <v>0</v>
      </c>
      <c r="GU82" s="11">
        <v>0</v>
      </c>
      <c r="GV82" s="11">
        <v>0</v>
      </c>
      <c r="GW82" s="11">
        <v>0</v>
      </c>
      <c r="GX82" s="11">
        <f t="shared" si="15"/>
        <v>333</v>
      </c>
      <c r="HA82" s="234" t="s">
        <v>28</v>
      </c>
      <c r="HB82" s="11">
        <v>33</v>
      </c>
      <c r="HC82" s="11">
        <v>27</v>
      </c>
      <c r="HD82" s="11">
        <v>95</v>
      </c>
      <c r="HE82" s="11">
        <v>0</v>
      </c>
      <c r="HF82" s="11">
        <v>0</v>
      </c>
      <c r="HG82" s="11">
        <v>3</v>
      </c>
      <c r="HH82" s="11">
        <v>1</v>
      </c>
      <c r="HI82" s="11">
        <v>0</v>
      </c>
      <c r="HJ82" s="11">
        <v>4</v>
      </c>
      <c r="HK82" s="11">
        <v>0</v>
      </c>
      <c r="HL82" s="11">
        <v>0</v>
      </c>
      <c r="HM82" s="11">
        <v>0</v>
      </c>
      <c r="HN82" s="11">
        <v>0</v>
      </c>
      <c r="HO82" s="11">
        <v>0</v>
      </c>
      <c r="HP82" s="11">
        <v>0</v>
      </c>
      <c r="HQ82" s="11">
        <v>0</v>
      </c>
      <c r="HR82" s="11">
        <v>0</v>
      </c>
      <c r="HS82" s="11">
        <v>0</v>
      </c>
      <c r="HT82" s="11">
        <v>0</v>
      </c>
      <c r="HU82" s="11">
        <v>0</v>
      </c>
      <c r="HV82" s="11">
        <v>0</v>
      </c>
      <c r="HW82" s="11">
        <v>0</v>
      </c>
      <c r="HX82" s="11">
        <f t="shared" si="16"/>
        <v>163</v>
      </c>
      <c r="HZ82" s="234" t="s">
        <v>18</v>
      </c>
      <c r="IA82" s="11">
        <v>616</v>
      </c>
      <c r="IB82" s="11">
        <v>356</v>
      </c>
      <c r="IC82" s="11">
        <v>1470</v>
      </c>
      <c r="ID82" s="11">
        <v>52</v>
      </c>
      <c r="IE82" s="11">
        <v>0</v>
      </c>
      <c r="IF82" s="11">
        <v>20</v>
      </c>
      <c r="IG82" s="11">
        <v>4</v>
      </c>
      <c r="IH82" s="11">
        <v>0</v>
      </c>
      <c r="II82" s="11">
        <v>1814</v>
      </c>
      <c r="IJ82" s="11">
        <v>0</v>
      </c>
      <c r="IK82" s="11">
        <v>0</v>
      </c>
      <c r="IL82" s="11">
        <v>0</v>
      </c>
      <c r="IM82" s="11">
        <v>0</v>
      </c>
      <c r="IN82" s="11">
        <v>0</v>
      </c>
      <c r="IO82" s="11">
        <v>0</v>
      </c>
      <c r="IP82" s="11">
        <v>0</v>
      </c>
      <c r="IQ82" s="11">
        <v>0</v>
      </c>
      <c r="IR82" s="11">
        <v>0</v>
      </c>
      <c r="IS82" s="11">
        <v>0</v>
      </c>
      <c r="IT82" s="11">
        <v>0</v>
      </c>
      <c r="IU82" s="11">
        <v>0</v>
      </c>
      <c r="IV82" s="11">
        <v>0</v>
      </c>
      <c r="IW82" s="11">
        <v>0</v>
      </c>
      <c r="IX82" s="11">
        <v>0</v>
      </c>
      <c r="IY82" s="11">
        <v>1</v>
      </c>
      <c r="IZ82" s="11">
        <f t="shared" si="17"/>
        <v>4333</v>
      </c>
    </row>
    <row r="83" spans="1:260" x14ac:dyDescent="0.25">
      <c r="A83" s="234" t="s">
        <v>4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269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f t="shared" si="9"/>
        <v>269</v>
      </c>
      <c r="AA83" s="234" t="s">
        <v>12</v>
      </c>
      <c r="AB83" s="11"/>
      <c r="AC83" s="11"/>
      <c r="AD83" s="11"/>
      <c r="AE83" s="11"/>
      <c r="AF83" s="11"/>
      <c r="AG83" s="11"/>
      <c r="AH83" s="11">
        <v>28</v>
      </c>
      <c r="AI83" s="11"/>
      <c r="AJ83" s="11"/>
      <c r="AK83" s="11"/>
      <c r="AL83" s="11"/>
      <c r="AM83" s="11"/>
      <c r="AN83" s="11">
        <v>2910</v>
      </c>
      <c r="AO83" s="11"/>
      <c r="AP83" s="11"/>
      <c r="AQ83" s="11"/>
      <c r="AR83" s="11"/>
      <c r="AS83" s="11"/>
      <c r="AT83" s="11"/>
      <c r="AU83" s="11"/>
      <c r="AV83" s="11"/>
      <c r="AW83" s="11"/>
      <c r="AX83" s="11">
        <v>2938</v>
      </c>
      <c r="BA83" s="234" t="s">
        <v>28</v>
      </c>
      <c r="BB83" s="11">
        <v>57</v>
      </c>
      <c r="BC83" s="11">
        <v>15</v>
      </c>
      <c r="BD83" s="11">
        <v>69</v>
      </c>
      <c r="BE83" s="11">
        <v>2</v>
      </c>
      <c r="BF83" s="11">
        <v>0</v>
      </c>
      <c r="BG83" s="11">
        <v>1</v>
      </c>
      <c r="BH83" s="11">
        <v>0</v>
      </c>
      <c r="BI83" s="11">
        <v>1</v>
      </c>
      <c r="BJ83" s="11">
        <v>1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11">
        <f t="shared" si="10"/>
        <v>146</v>
      </c>
      <c r="CA83" s="234" t="s">
        <v>33</v>
      </c>
      <c r="CB83" s="11">
        <v>5</v>
      </c>
      <c r="CC83" s="11">
        <v>40</v>
      </c>
      <c r="CD83" s="11">
        <v>111</v>
      </c>
      <c r="CE83" s="11">
        <v>1</v>
      </c>
      <c r="CF83" s="11">
        <v>0</v>
      </c>
      <c r="CG83" s="11">
        <v>0</v>
      </c>
      <c r="CH83" s="11">
        <v>0</v>
      </c>
      <c r="CI83" s="11">
        <v>0</v>
      </c>
      <c r="CJ83" s="11">
        <v>0</v>
      </c>
      <c r="CK83" s="11">
        <v>0</v>
      </c>
      <c r="CL83" s="11">
        <v>0</v>
      </c>
      <c r="CM83" s="11">
        <v>0</v>
      </c>
      <c r="CN83" s="11">
        <v>0</v>
      </c>
      <c r="CO83" s="11">
        <v>0</v>
      </c>
      <c r="CP83" s="11">
        <v>0</v>
      </c>
      <c r="CQ83" s="11">
        <v>0</v>
      </c>
      <c r="CR83" s="11">
        <v>0</v>
      </c>
      <c r="CS83" s="11">
        <v>0</v>
      </c>
      <c r="CT83" s="11">
        <v>0</v>
      </c>
      <c r="CU83" s="11">
        <v>0</v>
      </c>
      <c r="CV83" s="11">
        <f t="shared" si="11"/>
        <v>157</v>
      </c>
      <c r="CY83" s="234" t="s">
        <v>33</v>
      </c>
      <c r="CZ83" s="72">
        <v>0</v>
      </c>
      <c r="DA83" s="72">
        <v>51</v>
      </c>
      <c r="DB83" s="72">
        <v>88</v>
      </c>
      <c r="DC83" s="72">
        <v>0</v>
      </c>
      <c r="DD83" s="72">
        <v>0</v>
      </c>
      <c r="DE83" s="72">
        <v>1</v>
      </c>
      <c r="DF83" s="72">
        <v>0</v>
      </c>
      <c r="DG83" s="72">
        <v>0</v>
      </c>
      <c r="DH83" s="72">
        <v>0</v>
      </c>
      <c r="DI83" s="72">
        <v>0</v>
      </c>
      <c r="DJ83" s="72">
        <v>0</v>
      </c>
      <c r="DK83" s="72">
        <v>0</v>
      </c>
      <c r="DL83" s="72">
        <v>0</v>
      </c>
      <c r="DM83" s="72">
        <v>0</v>
      </c>
      <c r="DN83" s="72">
        <v>0</v>
      </c>
      <c r="DO83" s="72">
        <v>0</v>
      </c>
      <c r="DP83" s="72">
        <v>0</v>
      </c>
      <c r="DQ83" s="72">
        <v>0</v>
      </c>
      <c r="DR83" s="72">
        <v>0</v>
      </c>
      <c r="DS83" s="72">
        <v>0</v>
      </c>
      <c r="DT83" s="72">
        <v>0</v>
      </c>
      <c r="DU83" s="72">
        <v>0</v>
      </c>
      <c r="DV83" s="72">
        <f t="shared" si="12"/>
        <v>140</v>
      </c>
      <c r="DX83" s="234" t="s">
        <v>56</v>
      </c>
      <c r="DY83" s="11">
        <v>235</v>
      </c>
      <c r="DZ83" s="11">
        <v>0</v>
      </c>
      <c r="EA83" s="11">
        <v>94</v>
      </c>
      <c r="EB83" s="11">
        <v>0</v>
      </c>
      <c r="EC83" s="11">
        <v>0</v>
      </c>
      <c r="ED83" s="11">
        <v>0</v>
      </c>
      <c r="EE83" s="11">
        <v>0</v>
      </c>
      <c r="EF83" s="11">
        <v>0</v>
      </c>
      <c r="EG83" s="11">
        <v>0</v>
      </c>
      <c r="EH83" s="11">
        <v>0</v>
      </c>
      <c r="EI83" s="11">
        <v>0</v>
      </c>
      <c r="EJ83" s="11">
        <v>0</v>
      </c>
      <c r="EK83" s="11">
        <v>0</v>
      </c>
      <c r="EL83" s="11">
        <v>0</v>
      </c>
      <c r="EM83" s="11">
        <v>0</v>
      </c>
      <c r="EN83" s="11">
        <v>0</v>
      </c>
      <c r="EO83" s="11">
        <v>0</v>
      </c>
      <c r="EP83" s="11">
        <v>0</v>
      </c>
      <c r="EQ83" s="11">
        <v>0</v>
      </c>
      <c r="ER83" s="11">
        <v>0</v>
      </c>
      <c r="ES83" s="11">
        <v>3</v>
      </c>
      <c r="ET83" s="11">
        <v>0</v>
      </c>
      <c r="EU83" s="11">
        <v>0</v>
      </c>
      <c r="EV83" s="11">
        <v>0</v>
      </c>
      <c r="EW83" s="11">
        <f t="shared" si="13"/>
        <v>332</v>
      </c>
      <c r="EY83" s="234" t="s">
        <v>56</v>
      </c>
      <c r="EZ83" s="11">
        <v>222</v>
      </c>
      <c r="FA83" s="11">
        <v>0</v>
      </c>
      <c r="FB83" s="11">
        <v>55</v>
      </c>
      <c r="FC83" s="11">
        <v>0</v>
      </c>
      <c r="FD83" s="11">
        <v>0</v>
      </c>
      <c r="FE83" s="11">
        <v>0</v>
      </c>
      <c r="FF83" s="11">
        <v>0</v>
      </c>
      <c r="FG83" s="11">
        <v>0</v>
      </c>
      <c r="FH83" s="11">
        <v>0</v>
      </c>
      <c r="FI83" s="11">
        <v>0</v>
      </c>
      <c r="FJ83" s="11">
        <v>0</v>
      </c>
      <c r="FK83" s="11">
        <v>0</v>
      </c>
      <c r="FL83" s="11">
        <v>0</v>
      </c>
      <c r="FM83" s="11">
        <v>0</v>
      </c>
      <c r="FN83" s="11">
        <v>0</v>
      </c>
      <c r="FO83" s="11">
        <v>0</v>
      </c>
      <c r="FP83" s="11">
        <v>0</v>
      </c>
      <c r="FQ83" s="11">
        <v>0</v>
      </c>
      <c r="FR83" s="11">
        <v>0</v>
      </c>
      <c r="FS83" s="11">
        <v>0</v>
      </c>
      <c r="FT83" s="11">
        <v>0</v>
      </c>
      <c r="FU83" s="11">
        <v>0</v>
      </c>
      <c r="FV83" s="11">
        <v>0</v>
      </c>
      <c r="FW83" s="11">
        <v>0</v>
      </c>
      <c r="FX83" s="11">
        <f t="shared" si="14"/>
        <v>277</v>
      </c>
      <c r="GA83" s="234" t="s">
        <v>56</v>
      </c>
      <c r="GB83" s="11">
        <v>238</v>
      </c>
      <c r="GC83" s="11">
        <v>0</v>
      </c>
      <c r="GD83" s="11">
        <v>69</v>
      </c>
      <c r="GE83" s="11">
        <v>0</v>
      </c>
      <c r="GF83" s="11">
        <v>0</v>
      </c>
      <c r="GG83" s="11">
        <v>0</v>
      </c>
      <c r="GH83" s="11">
        <v>0</v>
      </c>
      <c r="GI83" s="11">
        <v>0</v>
      </c>
      <c r="GJ83" s="11">
        <v>0</v>
      </c>
      <c r="GK83" s="11">
        <v>0</v>
      </c>
      <c r="GL83" s="11">
        <v>0</v>
      </c>
      <c r="GM83" s="11">
        <v>0</v>
      </c>
      <c r="GN83" s="11">
        <v>0</v>
      </c>
      <c r="GO83" s="11">
        <v>0</v>
      </c>
      <c r="GP83" s="11">
        <v>0</v>
      </c>
      <c r="GQ83" s="11">
        <v>0</v>
      </c>
      <c r="GR83" s="11">
        <v>0</v>
      </c>
      <c r="GS83" s="11">
        <v>0</v>
      </c>
      <c r="GT83" s="11">
        <v>0</v>
      </c>
      <c r="GU83" s="11">
        <v>1</v>
      </c>
      <c r="GV83" s="11">
        <v>0</v>
      </c>
      <c r="GW83" s="11">
        <v>2</v>
      </c>
      <c r="GX83" s="11">
        <f t="shared" si="15"/>
        <v>310</v>
      </c>
      <c r="HA83" s="234" t="s">
        <v>4</v>
      </c>
      <c r="HB83" s="11">
        <v>0</v>
      </c>
      <c r="HC83" s="11">
        <v>0</v>
      </c>
      <c r="HD83" s="11">
        <v>0</v>
      </c>
      <c r="HE83" s="11">
        <v>0</v>
      </c>
      <c r="HF83" s="11">
        <v>0</v>
      </c>
      <c r="HG83" s="11">
        <v>0</v>
      </c>
      <c r="HH83" s="11">
        <v>0</v>
      </c>
      <c r="HI83" s="11">
        <v>0</v>
      </c>
      <c r="HJ83" s="11">
        <v>0</v>
      </c>
      <c r="HK83" s="11">
        <v>0</v>
      </c>
      <c r="HL83" s="11">
        <v>0</v>
      </c>
      <c r="HM83" s="11">
        <v>0</v>
      </c>
      <c r="HN83" s="11">
        <v>0</v>
      </c>
      <c r="HO83" s="11">
        <v>0</v>
      </c>
      <c r="HP83" s="11">
        <v>0</v>
      </c>
      <c r="HQ83" s="11">
        <v>686</v>
      </c>
      <c r="HR83" s="11">
        <v>0</v>
      </c>
      <c r="HS83" s="11">
        <v>0</v>
      </c>
      <c r="HT83" s="11">
        <v>0</v>
      </c>
      <c r="HU83" s="11">
        <v>0</v>
      </c>
      <c r="HV83" s="11">
        <v>0</v>
      </c>
      <c r="HW83" s="11">
        <v>0</v>
      </c>
      <c r="HX83" s="11">
        <f t="shared" si="16"/>
        <v>686</v>
      </c>
      <c r="HZ83" s="234" t="s">
        <v>11</v>
      </c>
      <c r="IA83" s="11">
        <v>2</v>
      </c>
      <c r="IB83" s="11">
        <v>0</v>
      </c>
      <c r="IC83" s="11">
        <v>2</v>
      </c>
      <c r="ID83" s="11">
        <v>0</v>
      </c>
      <c r="IE83" s="11">
        <v>0</v>
      </c>
      <c r="IF83" s="11">
        <v>0</v>
      </c>
      <c r="IG83" s="11">
        <v>1</v>
      </c>
      <c r="IH83" s="11">
        <v>0</v>
      </c>
      <c r="II83" s="11">
        <v>0</v>
      </c>
      <c r="IJ83" s="11">
        <v>0</v>
      </c>
      <c r="IK83" s="11">
        <v>451</v>
      </c>
      <c r="IL83" s="11">
        <v>1</v>
      </c>
      <c r="IM83" s="11">
        <v>0</v>
      </c>
      <c r="IN83" s="11">
        <v>1</v>
      </c>
      <c r="IO83" s="11">
        <v>17603</v>
      </c>
      <c r="IP83" s="11">
        <v>194</v>
      </c>
      <c r="IQ83" s="11">
        <v>0</v>
      </c>
      <c r="IR83" s="11">
        <v>0</v>
      </c>
      <c r="IS83" s="11">
        <v>0</v>
      </c>
      <c r="IT83" s="11">
        <v>0</v>
      </c>
      <c r="IU83" s="11">
        <v>0</v>
      </c>
      <c r="IV83" s="11">
        <v>0</v>
      </c>
      <c r="IW83" s="11">
        <v>3</v>
      </c>
      <c r="IX83" s="11">
        <v>0</v>
      </c>
      <c r="IY83" s="11">
        <v>0</v>
      </c>
      <c r="IZ83" s="11">
        <f t="shared" si="17"/>
        <v>18258</v>
      </c>
    </row>
    <row r="84" spans="1:260" x14ac:dyDescent="0.25">
      <c r="A84" s="234" t="s">
        <v>12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23</v>
      </c>
      <c r="I84" s="11">
        <v>0</v>
      </c>
      <c r="J84" s="11">
        <v>0</v>
      </c>
      <c r="K84" s="11">
        <v>0</v>
      </c>
      <c r="L84" s="11">
        <v>19</v>
      </c>
      <c r="M84" s="11">
        <v>3006</v>
      </c>
      <c r="N84" s="11">
        <v>0</v>
      </c>
      <c r="O84" s="11">
        <v>0</v>
      </c>
      <c r="P84" s="11">
        <v>0</v>
      </c>
      <c r="Q84" s="11">
        <v>2</v>
      </c>
      <c r="R84" s="11">
        <v>0</v>
      </c>
      <c r="S84" s="11">
        <v>13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f t="shared" si="9"/>
        <v>3063</v>
      </c>
      <c r="AA84" s="234" t="s">
        <v>37</v>
      </c>
      <c r="AB84" s="11"/>
      <c r="AC84" s="11">
        <v>4</v>
      </c>
      <c r="AD84" s="11">
        <v>3</v>
      </c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>
        <v>7</v>
      </c>
      <c r="BA84" s="234" t="s">
        <v>4</v>
      </c>
      <c r="BB84" s="11">
        <v>0</v>
      </c>
      <c r="BC84" s="11">
        <v>0</v>
      </c>
      <c r="BD84" s="11">
        <v>0</v>
      </c>
      <c r="BE84" s="11">
        <v>0</v>
      </c>
      <c r="BF84" s="11">
        <v>0</v>
      </c>
      <c r="BG84" s="11">
        <v>0</v>
      </c>
      <c r="BH84" s="11">
        <v>0</v>
      </c>
      <c r="BI84" s="11">
        <v>0</v>
      </c>
      <c r="BJ84" s="11">
        <v>0</v>
      </c>
      <c r="BK84" s="11">
        <v>0</v>
      </c>
      <c r="BL84" s="11">
        <v>0</v>
      </c>
      <c r="BM84" s="11">
        <v>0</v>
      </c>
      <c r="BN84" s="11">
        <v>0</v>
      </c>
      <c r="BO84" s="11">
        <v>0</v>
      </c>
      <c r="BP84" s="11">
        <v>0</v>
      </c>
      <c r="BQ84" s="11">
        <v>0</v>
      </c>
      <c r="BR84" s="11">
        <v>594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0</v>
      </c>
      <c r="BY84" s="11">
        <f t="shared" si="10"/>
        <v>594</v>
      </c>
      <c r="CA84" s="234" t="s">
        <v>28</v>
      </c>
      <c r="CB84" s="11">
        <v>42</v>
      </c>
      <c r="CC84" s="11">
        <v>18</v>
      </c>
      <c r="CD84" s="11">
        <v>64</v>
      </c>
      <c r="CE84" s="11">
        <v>1</v>
      </c>
      <c r="CF84" s="11">
        <v>0</v>
      </c>
      <c r="CG84" s="11">
        <v>3</v>
      </c>
      <c r="CH84" s="11">
        <v>0</v>
      </c>
      <c r="CI84" s="11">
        <v>0</v>
      </c>
      <c r="CJ84" s="11">
        <v>5</v>
      </c>
      <c r="CK84" s="11">
        <v>0</v>
      </c>
      <c r="CL84" s="11">
        <v>0</v>
      </c>
      <c r="CM84" s="11">
        <v>0</v>
      </c>
      <c r="CN84" s="11">
        <v>0</v>
      </c>
      <c r="CO84" s="11">
        <v>0</v>
      </c>
      <c r="CP84" s="11">
        <v>0</v>
      </c>
      <c r="CQ84" s="11">
        <v>0</v>
      </c>
      <c r="CR84" s="11">
        <v>0</v>
      </c>
      <c r="CS84" s="11">
        <v>0</v>
      </c>
      <c r="CT84" s="11">
        <v>0</v>
      </c>
      <c r="CU84" s="11">
        <v>0</v>
      </c>
      <c r="CV84" s="11">
        <f t="shared" si="11"/>
        <v>133</v>
      </c>
      <c r="CY84" s="234" t="s">
        <v>28</v>
      </c>
      <c r="CZ84" s="72">
        <v>42</v>
      </c>
      <c r="DA84" s="72">
        <v>12</v>
      </c>
      <c r="DB84" s="72">
        <v>75</v>
      </c>
      <c r="DC84" s="72">
        <v>0</v>
      </c>
      <c r="DD84" s="72">
        <v>0</v>
      </c>
      <c r="DE84" s="72">
        <v>0</v>
      </c>
      <c r="DF84" s="72">
        <v>0</v>
      </c>
      <c r="DG84" s="72">
        <v>0</v>
      </c>
      <c r="DH84" s="72">
        <v>5</v>
      </c>
      <c r="DI84" s="72">
        <v>0</v>
      </c>
      <c r="DJ84" s="72">
        <v>0</v>
      </c>
      <c r="DK84" s="72">
        <v>0</v>
      </c>
      <c r="DL84" s="72">
        <v>0</v>
      </c>
      <c r="DM84" s="72">
        <v>0</v>
      </c>
      <c r="DN84" s="72">
        <v>0</v>
      </c>
      <c r="DO84" s="72">
        <v>0</v>
      </c>
      <c r="DP84" s="72">
        <v>0</v>
      </c>
      <c r="DQ84" s="72">
        <v>0</v>
      </c>
      <c r="DR84" s="72">
        <v>0</v>
      </c>
      <c r="DS84" s="72">
        <v>0</v>
      </c>
      <c r="DT84" s="72">
        <v>0</v>
      </c>
      <c r="DU84" s="72">
        <v>0</v>
      </c>
      <c r="DV84" s="72">
        <f t="shared" si="12"/>
        <v>134</v>
      </c>
      <c r="DX84" s="234" t="s">
        <v>52</v>
      </c>
      <c r="DY84" s="11">
        <v>73</v>
      </c>
      <c r="DZ84" s="11">
        <v>75</v>
      </c>
      <c r="EA84" s="11">
        <v>103</v>
      </c>
      <c r="EB84" s="11">
        <v>0</v>
      </c>
      <c r="EC84" s="11">
        <v>0</v>
      </c>
      <c r="ED84" s="11">
        <v>0</v>
      </c>
      <c r="EE84" s="11">
        <v>0</v>
      </c>
      <c r="EF84" s="11">
        <v>0</v>
      </c>
      <c r="EG84" s="11">
        <v>0</v>
      </c>
      <c r="EH84" s="11">
        <v>0</v>
      </c>
      <c r="EI84" s="11">
        <v>0</v>
      </c>
      <c r="EJ84" s="11">
        <v>0</v>
      </c>
      <c r="EK84" s="11">
        <v>0</v>
      </c>
      <c r="EL84" s="11">
        <v>0</v>
      </c>
      <c r="EM84" s="11">
        <v>0</v>
      </c>
      <c r="EN84" s="11">
        <v>0</v>
      </c>
      <c r="EO84" s="11">
        <v>0</v>
      </c>
      <c r="EP84" s="11">
        <v>0</v>
      </c>
      <c r="EQ84" s="11">
        <v>0</v>
      </c>
      <c r="ER84" s="11">
        <v>0</v>
      </c>
      <c r="ES84" s="11">
        <v>0</v>
      </c>
      <c r="ET84" s="11">
        <v>0</v>
      </c>
      <c r="EU84" s="11">
        <v>0</v>
      </c>
      <c r="EV84" s="11">
        <v>0</v>
      </c>
      <c r="EW84" s="11">
        <f t="shared" si="13"/>
        <v>251</v>
      </c>
      <c r="EY84" s="234" t="s">
        <v>9</v>
      </c>
      <c r="EZ84" s="11">
        <v>19</v>
      </c>
      <c r="FA84" s="11">
        <v>38</v>
      </c>
      <c r="FB84" s="11">
        <v>22</v>
      </c>
      <c r="FC84" s="11">
        <v>11</v>
      </c>
      <c r="FD84" s="11">
        <v>4</v>
      </c>
      <c r="FE84" s="11">
        <v>71</v>
      </c>
      <c r="FF84" s="11">
        <v>1</v>
      </c>
      <c r="FG84" s="11">
        <v>2</v>
      </c>
      <c r="FH84" s="11">
        <v>92</v>
      </c>
      <c r="FI84" s="11">
        <v>0</v>
      </c>
      <c r="FJ84" s="11">
        <v>0</v>
      </c>
      <c r="FK84" s="11">
        <v>0</v>
      </c>
      <c r="FL84" s="11">
        <v>0</v>
      </c>
      <c r="FM84" s="11">
        <v>0</v>
      </c>
      <c r="FN84" s="11">
        <v>0</v>
      </c>
      <c r="FO84" s="11">
        <v>0</v>
      </c>
      <c r="FP84" s="11">
        <v>0</v>
      </c>
      <c r="FQ84" s="11">
        <v>0</v>
      </c>
      <c r="FR84" s="11">
        <v>0</v>
      </c>
      <c r="FS84" s="11">
        <v>0</v>
      </c>
      <c r="FT84" s="11">
        <v>0</v>
      </c>
      <c r="FU84" s="11">
        <v>0</v>
      </c>
      <c r="FV84" s="11">
        <v>0</v>
      </c>
      <c r="FW84" s="11">
        <v>0</v>
      </c>
      <c r="FX84" s="11">
        <f t="shared" si="14"/>
        <v>260</v>
      </c>
      <c r="GA84" s="234" t="s">
        <v>52</v>
      </c>
      <c r="GB84" s="11">
        <v>75</v>
      </c>
      <c r="GC84" s="11">
        <v>62</v>
      </c>
      <c r="GD84" s="11">
        <v>142</v>
      </c>
      <c r="GE84" s="11">
        <v>0</v>
      </c>
      <c r="GF84" s="11">
        <v>0</v>
      </c>
      <c r="GG84" s="11">
        <v>0</v>
      </c>
      <c r="GH84" s="11">
        <v>0</v>
      </c>
      <c r="GI84" s="11">
        <v>0</v>
      </c>
      <c r="GJ84" s="11">
        <v>0</v>
      </c>
      <c r="GK84" s="11">
        <v>0</v>
      </c>
      <c r="GL84" s="11">
        <v>0</v>
      </c>
      <c r="GM84" s="11">
        <v>0</v>
      </c>
      <c r="GN84" s="11">
        <v>0</v>
      </c>
      <c r="GO84" s="11">
        <v>0</v>
      </c>
      <c r="GP84" s="11">
        <v>0</v>
      </c>
      <c r="GQ84" s="11">
        <v>0</v>
      </c>
      <c r="GR84" s="11">
        <v>0</v>
      </c>
      <c r="GS84" s="11">
        <v>0</v>
      </c>
      <c r="GT84" s="11">
        <v>0</v>
      </c>
      <c r="GU84" s="11">
        <v>0</v>
      </c>
      <c r="GV84" s="11">
        <v>0</v>
      </c>
      <c r="GW84" s="11">
        <v>0</v>
      </c>
      <c r="GX84" s="11">
        <f t="shared" si="15"/>
        <v>279</v>
      </c>
      <c r="HA84" s="234" t="s">
        <v>12</v>
      </c>
      <c r="HB84" s="11">
        <v>0</v>
      </c>
      <c r="HC84" s="11">
        <v>0</v>
      </c>
      <c r="HD84" s="11">
        <v>0</v>
      </c>
      <c r="HE84" s="11">
        <v>0</v>
      </c>
      <c r="HF84" s="11">
        <v>0</v>
      </c>
      <c r="HG84" s="11">
        <v>0</v>
      </c>
      <c r="HH84" s="11">
        <v>24</v>
      </c>
      <c r="HI84" s="11">
        <v>0</v>
      </c>
      <c r="HJ84" s="11">
        <v>0</v>
      </c>
      <c r="HK84" s="11">
        <v>0</v>
      </c>
      <c r="HL84" s="11">
        <v>0</v>
      </c>
      <c r="HM84" s="11">
        <v>3065</v>
      </c>
      <c r="HN84" s="11">
        <v>0</v>
      </c>
      <c r="HO84" s="11">
        <v>0</v>
      </c>
      <c r="HP84" s="11">
        <v>0</v>
      </c>
      <c r="HQ84" s="11">
        <v>0</v>
      </c>
      <c r="HR84" s="11">
        <v>0</v>
      </c>
      <c r="HS84" s="11">
        <v>0</v>
      </c>
      <c r="HT84" s="11">
        <v>0</v>
      </c>
      <c r="HU84" s="11">
        <v>0</v>
      </c>
      <c r="HV84" s="11">
        <v>0</v>
      </c>
      <c r="HW84" s="11">
        <v>0</v>
      </c>
      <c r="HX84" s="11">
        <f t="shared" si="16"/>
        <v>3089</v>
      </c>
      <c r="HZ84" s="234" t="s">
        <v>33</v>
      </c>
      <c r="IA84" s="11">
        <v>6</v>
      </c>
      <c r="IB84" s="11">
        <v>438</v>
      </c>
      <c r="IC84" s="11">
        <v>1022</v>
      </c>
      <c r="ID84" s="11">
        <v>3</v>
      </c>
      <c r="IE84" s="11">
        <v>0</v>
      </c>
      <c r="IF84" s="11">
        <v>5</v>
      </c>
      <c r="IG84" s="11">
        <v>0</v>
      </c>
      <c r="IH84" s="11">
        <v>0</v>
      </c>
      <c r="II84" s="11">
        <v>2</v>
      </c>
      <c r="IJ84" s="11">
        <v>0</v>
      </c>
      <c r="IK84" s="11">
        <v>0</v>
      </c>
      <c r="IL84" s="11">
        <v>0</v>
      </c>
      <c r="IM84" s="11">
        <v>0</v>
      </c>
      <c r="IN84" s="11">
        <v>0</v>
      </c>
      <c r="IO84" s="11">
        <v>0</v>
      </c>
      <c r="IP84" s="11">
        <v>0</v>
      </c>
      <c r="IQ84" s="11">
        <v>0</v>
      </c>
      <c r="IR84" s="11">
        <v>0</v>
      </c>
      <c r="IS84" s="11">
        <v>0</v>
      </c>
      <c r="IT84" s="11">
        <v>0</v>
      </c>
      <c r="IU84" s="11">
        <v>0</v>
      </c>
      <c r="IV84" s="11">
        <v>0</v>
      </c>
      <c r="IW84" s="11">
        <v>0</v>
      </c>
      <c r="IX84" s="11">
        <v>1</v>
      </c>
      <c r="IY84" s="11">
        <v>0</v>
      </c>
      <c r="IZ84" s="11">
        <f t="shared" si="17"/>
        <v>1477</v>
      </c>
    </row>
    <row r="85" spans="1:260" x14ac:dyDescent="0.25">
      <c r="A85" s="234" t="s">
        <v>37</v>
      </c>
      <c r="B85" s="11">
        <v>0</v>
      </c>
      <c r="C85" s="11">
        <v>1</v>
      </c>
      <c r="D85" s="11">
        <v>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f t="shared" si="9"/>
        <v>6</v>
      </c>
      <c r="AA85" s="234" t="s">
        <v>25</v>
      </c>
      <c r="AB85" s="11">
        <v>3</v>
      </c>
      <c r="AC85" s="11">
        <v>15</v>
      </c>
      <c r="AD85" s="11">
        <v>161</v>
      </c>
      <c r="AE85" s="11"/>
      <c r="AF85" s="11"/>
      <c r="AG85" s="11"/>
      <c r="AH85" s="11">
        <v>2</v>
      </c>
      <c r="AI85" s="11"/>
      <c r="AJ85" s="11">
        <v>77</v>
      </c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>
        <v>258</v>
      </c>
      <c r="BA85" s="234" t="s">
        <v>12</v>
      </c>
      <c r="BB85" s="11">
        <v>0</v>
      </c>
      <c r="BC85" s="11">
        <v>0</v>
      </c>
      <c r="BD85" s="11">
        <v>0</v>
      </c>
      <c r="BE85" s="11">
        <v>0</v>
      </c>
      <c r="BF85" s="11">
        <v>0</v>
      </c>
      <c r="BG85" s="11">
        <v>0</v>
      </c>
      <c r="BH85" s="11">
        <v>32</v>
      </c>
      <c r="BI85" s="11">
        <v>0</v>
      </c>
      <c r="BJ85" s="11">
        <v>0</v>
      </c>
      <c r="BK85" s="11">
        <v>0</v>
      </c>
      <c r="BL85" s="11">
        <v>0</v>
      </c>
      <c r="BM85" s="11">
        <v>0</v>
      </c>
      <c r="BN85" s="11">
        <v>3092</v>
      </c>
      <c r="BO85" s="11">
        <v>0</v>
      </c>
      <c r="BP85" s="11">
        <v>0</v>
      </c>
      <c r="BQ85" s="11">
        <v>0</v>
      </c>
      <c r="BR85" s="11">
        <v>0</v>
      </c>
      <c r="BS85" s="11">
        <v>1</v>
      </c>
      <c r="BT85" s="11">
        <v>0</v>
      </c>
      <c r="BU85" s="11">
        <v>0</v>
      </c>
      <c r="BV85" s="11">
        <v>0</v>
      </c>
      <c r="BW85" s="11">
        <v>1</v>
      </c>
      <c r="BX85" s="11">
        <v>1</v>
      </c>
      <c r="BY85" s="11">
        <f t="shared" si="10"/>
        <v>3127</v>
      </c>
      <c r="CA85" s="234" t="s">
        <v>4</v>
      </c>
      <c r="CB85" s="11">
        <v>0</v>
      </c>
      <c r="CC85" s="11">
        <v>0</v>
      </c>
      <c r="CD85" s="11">
        <v>0</v>
      </c>
      <c r="CE85" s="11">
        <v>0</v>
      </c>
      <c r="CF85" s="11">
        <v>0</v>
      </c>
      <c r="CG85" s="11">
        <v>0</v>
      </c>
      <c r="CH85" s="11">
        <v>0</v>
      </c>
      <c r="CI85" s="11">
        <v>0</v>
      </c>
      <c r="CJ85" s="11">
        <v>0</v>
      </c>
      <c r="CK85" s="11">
        <v>0</v>
      </c>
      <c r="CL85" s="11">
        <v>0</v>
      </c>
      <c r="CM85" s="11">
        <v>0</v>
      </c>
      <c r="CN85" s="11">
        <v>1</v>
      </c>
      <c r="CO85" s="11">
        <v>0</v>
      </c>
      <c r="CP85" s="11">
        <v>665</v>
      </c>
      <c r="CQ85" s="11">
        <v>0</v>
      </c>
      <c r="CR85" s="11">
        <v>0</v>
      </c>
      <c r="CS85" s="11">
        <v>0</v>
      </c>
      <c r="CT85" s="11">
        <v>0</v>
      </c>
      <c r="CU85" s="11">
        <v>0</v>
      </c>
      <c r="CV85" s="11">
        <f t="shared" si="11"/>
        <v>666</v>
      </c>
      <c r="CY85" s="234" t="s">
        <v>4</v>
      </c>
      <c r="CZ85" s="72">
        <v>0</v>
      </c>
      <c r="DA85" s="72">
        <v>0</v>
      </c>
      <c r="DB85" s="72">
        <v>0</v>
      </c>
      <c r="DC85" s="72">
        <v>0</v>
      </c>
      <c r="DD85" s="72">
        <v>0</v>
      </c>
      <c r="DE85" s="72">
        <v>0</v>
      </c>
      <c r="DF85" s="72">
        <v>0</v>
      </c>
      <c r="DG85" s="72">
        <v>0</v>
      </c>
      <c r="DH85" s="72">
        <v>0</v>
      </c>
      <c r="DI85" s="72">
        <v>0</v>
      </c>
      <c r="DJ85" s="72">
        <v>0</v>
      </c>
      <c r="DK85" s="72">
        <v>0</v>
      </c>
      <c r="DL85" s="72">
        <v>0</v>
      </c>
      <c r="DM85" s="72">
        <v>0</v>
      </c>
      <c r="DN85" s="72">
        <v>0</v>
      </c>
      <c r="DO85" s="72">
        <v>642</v>
      </c>
      <c r="DP85" s="72">
        <v>0</v>
      </c>
      <c r="DQ85" s="72">
        <v>0</v>
      </c>
      <c r="DR85" s="72">
        <v>0</v>
      </c>
      <c r="DS85" s="72">
        <v>0</v>
      </c>
      <c r="DT85" s="72">
        <v>0</v>
      </c>
      <c r="DU85" s="72">
        <v>0</v>
      </c>
      <c r="DV85" s="72">
        <f t="shared" si="12"/>
        <v>642</v>
      </c>
      <c r="DX85" s="234" t="s">
        <v>8</v>
      </c>
      <c r="DY85" s="11">
        <v>26</v>
      </c>
      <c r="DZ85" s="11">
        <v>42</v>
      </c>
      <c r="EA85" s="11">
        <v>122</v>
      </c>
      <c r="EB85" s="11">
        <v>1</v>
      </c>
      <c r="EC85" s="11">
        <v>0</v>
      </c>
      <c r="ED85" s="11">
        <v>35</v>
      </c>
      <c r="EE85" s="11">
        <v>4</v>
      </c>
      <c r="EF85" s="11">
        <v>1</v>
      </c>
      <c r="EG85" s="11">
        <v>16</v>
      </c>
      <c r="EH85" s="11">
        <v>0</v>
      </c>
      <c r="EI85" s="11">
        <v>0</v>
      </c>
      <c r="EJ85" s="11">
        <v>0</v>
      </c>
      <c r="EK85" s="11">
        <v>0</v>
      </c>
      <c r="EL85" s="11">
        <v>0</v>
      </c>
      <c r="EM85" s="11">
        <v>0</v>
      </c>
      <c r="EN85" s="11">
        <v>0</v>
      </c>
      <c r="EO85" s="11">
        <v>0</v>
      </c>
      <c r="EP85" s="11">
        <v>0</v>
      </c>
      <c r="EQ85" s="11">
        <v>0</v>
      </c>
      <c r="ER85" s="11">
        <v>0</v>
      </c>
      <c r="ES85" s="11">
        <v>0</v>
      </c>
      <c r="ET85" s="11">
        <v>0</v>
      </c>
      <c r="EU85" s="11">
        <v>2</v>
      </c>
      <c r="EV85" s="11">
        <v>0</v>
      </c>
      <c r="EW85" s="11">
        <f t="shared" si="13"/>
        <v>249</v>
      </c>
      <c r="EY85" s="234" t="s">
        <v>52</v>
      </c>
      <c r="EZ85" s="11">
        <v>79</v>
      </c>
      <c r="FA85" s="11">
        <v>46</v>
      </c>
      <c r="FB85" s="11">
        <v>113</v>
      </c>
      <c r="FC85" s="11">
        <v>0</v>
      </c>
      <c r="FD85" s="11">
        <v>0</v>
      </c>
      <c r="FE85" s="11">
        <v>0</v>
      </c>
      <c r="FF85" s="11">
        <v>0</v>
      </c>
      <c r="FG85" s="11">
        <v>0</v>
      </c>
      <c r="FH85" s="11">
        <v>0</v>
      </c>
      <c r="FI85" s="11">
        <v>0</v>
      </c>
      <c r="FJ85" s="11">
        <v>0</v>
      </c>
      <c r="FK85" s="11">
        <v>0</v>
      </c>
      <c r="FL85" s="11">
        <v>0</v>
      </c>
      <c r="FM85" s="11">
        <v>0</v>
      </c>
      <c r="FN85" s="11">
        <v>0</v>
      </c>
      <c r="FO85" s="11">
        <v>0</v>
      </c>
      <c r="FP85" s="11">
        <v>0</v>
      </c>
      <c r="FQ85" s="11">
        <v>0</v>
      </c>
      <c r="FR85" s="11">
        <v>0</v>
      </c>
      <c r="FS85" s="11">
        <v>0</v>
      </c>
      <c r="FT85" s="11">
        <v>0</v>
      </c>
      <c r="FU85" s="11">
        <v>0</v>
      </c>
      <c r="FV85" s="11">
        <v>0</v>
      </c>
      <c r="FW85" s="11">
        <v>0</v>
      </c>
      <c r="FX85" s="11">
        <f t="shared" si="14"/>
        <v>238</v>
      </c>
      <c r="GA85" s="234" t="s">
        <v>25</v>
      </c>
      <c r="GB85" s="11">
        <v>6</v>
      </c>
      <c r="GC85" s="11">
        <v>12</v>
      </c>
      <c r="GD85" s="11">
        <v>182</v>
      </c>
      <c r="GE85" s="11">
        <v>0</v>
      </c>
      <c r="GF85" s="11">
        <v>0</v>
      </c>
      <c r="GG85" s="11">
        <v>1</v>
      </c>
      <c r="GH85" s="11">
        <v>1</v>
      </c>
      <c r="GI85" s="11">
        <v>0</v>
      </c>
      <c r="GJ85" s="11">
        <v>73</v>
      </c>
      <c r="GK85" s="11">
        <v>0</v>
      </c>
      <c r="GL85" s="11">
        <v>0</v>
      </c>
      <c r="GM85" s="11">
        <v>0</v>
      </c>
      <c r="GN85" s="11">
        <v>0</v>
      </c>
      <c r="GO85" s="11">
        <v>0</v>
      </c>
      <c r="GP85" s="11">
        <v>0</v>
      </c>
      <c r="GQ85" s="11">
        <v>0</v>
      </c>
      <c r="GR85" s="11">
        <v>0</v>
      </c>
      <c r="GS85" s="11">
        <v>0</v>
      </c>
      <c r="GT85" s="11">
        <v>0</v>
      </c>
      <c r="GU85" s="11">
        <v>0</v>
      </c>
      <c r="GV85" s="11">
        <v>0</v>
      </c>
      <c r="GW85" s="11">
        <v>0</v>
      </c>
      <c r="GX85" s="11">
        <f t="shared" si="15"/>
        <v>275</v>
      </c>
      <c r="HA85" s="234" t="s">
        <v>37</v>
      </c>
      <c r="HB85" s="11">
        <v>0</v>
      </c>
      <c r="HC85" s="11">
        <v>1</v>
      </c>
      <c r="HD85" s="11">
        <v>5</v>
      </c>
      <c r="HE85" s="11">
        <v>0</v>
      </c>
      <c r="HF85" s="11">
        <v>0</v>
      </c>
      <c r="HG85" s="11">
        <v>0</v>
      </c>
      <c r="HH85" s="11">
        <v>0</v>
      </c>
      <c r="HI85" s="11">
        <v>0</v>
      </c>
      <c r="HJ85" s="11">
        <v>0</v>
      </c>
      <c r="HK85" s="11">
        <v>0</v>
      </c>
      <c r="HL85" s="11">
        <v>0</v>
      </c>
      <c r="HM85" s="11">
        <v>0</v>
      </c>
      <c r="HN85" s="11">
        <v>0</v>
      </c>
      <c r="HO85" s="11">
        <v>0</v>
      </c>
      <c r="HP85" s="11">
        <v>0</v>
      </c>
      <c r="HQ85" s="11">
        <v>0</v>
      </c>
      <c r="HR85" s="11">
        <v>0</v>
      </c>
      <c r="HS85" s="11">
        <v>0</v>
      </c>
      <c r="HT85" s="11">
        <v>0</v>
      </c>
      <c r="HU85" s="11">
        <v>0</v>
      </c>
      <c r="HV85" s="11">
        <v>0</v>
      </c>
      <c r="HW85" s="11">
        <v>0</v>
      </c>
      <c r="HX85" s="11">
        <f t="shared" si="16"/>
        <v>6</v>
      </c>
      <c r="HZ85" s="234" t="s">
        <v>28</v>
      </c>
      <c r="IA85" s="11">
        <v>402</v>
      </c>
      <c r="IB85" s="11">
        <v>241</v>
      </c>
      <c r="IC85" s="11">
        <v>904</v>
      </c>
      <c r="ID85" s="11">
        <v>5</v>
      </c>
      <c r="IE85" s="11">
        <v>1</v>
      </c>
      <c r="IF85" s="11">
        <v>13</v>
      </c>
      <c r="IG85" s="11">
        <v>3</v>
      </c>
      <c r="IH85" s="11">
        <v>2</v>
      </c>
      <c r="II85" s="11">
        <v>25</v>
      </c>
      <c r="IJ85" s="11">
        <v>1</v>
      </c>
      <c r="IK85" s="11">
        <v>0</v>
      </c>
      <c r="IL85" s="11">
        <v>0</v>
      </c>
      <c r="IM85" s="11">
        <v>0</v>
      </c>
      <c r="IN85" s="11">
        <v>0</v>
      </c>
      <c r="IO85" s="11">
        <v>0</v>
      </c>
      <c r="IP85" s="11">
        <v>0</v>
      </c>
      <c r="IQ85" s="11">
        <v>0</v>
      </c>
      <c r="IR85" s="11">
        <v>0</v>
      </c>
      <c r="IS85" s="11">
        <v>0</v>
      </c>
      <c r="IT85" s="11">
        <v>0</v>
      </c>
      <c r="IU85" s="11">
        <v>0</v>
      </c>
      <c r="IV85" s="11">
        <v>0</v>
      </c>
      <c r="IW85" s="11">
        <v>0</v>
      </c>
      <c r="IX85" s="11">
        <v>0</v>
      </c>
      <c r="IY85" s="11">
        <v>0</v>
      </c>
      <c r="IZ85" s="11">
        <f t="shared" si="17"/>
        <v>1597</v>
      </c>
    </row>
    <row r="86" spans="1:260" x14ac:dyDescent="0.25">
      <c r="A86" s="234" t="s">
        <v>25</v>
      </c>
      <c r="B86" s="11">
        <v>6</v>
      </c>
      <c r="C86" s="11">
        <v>14</v>
      </c>
      <c r="D86" s="11">
        <v>125</v>
      </c>
      <c r="E86" s="11">
        <v>0</v>
      </c>
      <c r="F86" s="11">
        <v>0</v>
      </c>
      <c r="G86" s="11">
        <v>0</v>
      </c>
      <c r="H86" s="11">
        <v>1</v>
      </c>
      <c r="I86" s="11">
        <v>0</v>
      </c>
      <c r="J86" s="11">
        <v>79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f t="shared" si="9"/>
        <v>225</v>
      </c>
      <c r="AA86" s="234" t="s">
        <v>36</v>
      </c>
      <c r="AB86" s="11">
        <v>10</v>
      </c>
      <c r="AC86" s="11">
        <v>2</v>
      </c>
      <c r="AD86" s="11">
        <v>63</v>
      </c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>
        <v>1</v>
      </c>
      <c r="AV86" s="11"/>
      <c r="AW86" s="11"/>
      <c r="AX86" s="11">
        <v>76</v>
      </c>
      <c r="BA86" s="234" t="s">
        <v>37</v>
      </c>
      <c r="BB86" s="11">
        <v>0</v>
      </c>
      <c r="BC86" s="11">
        <v>6</v>
      </c>
      <c r="BD86" s="11">
        <v>5</v>
      </c>
      <c r="BE86" s="11">
        <v>0</v>
      </c>
      <c r="BF86" s="11">
        <v>0</v>
      </c>
      <c r="BG86" s="11">
        <v>0</v>
      </c>
      <c r="BH86" s="11">
        <v>0</v>
      </c>
      <c r="BI86" s="11">
        <v>0</v>
      </c>
      <c r="BJ86" s="11">
        <v>0</v>
      </c>
      <c r="BK86" s="11">
        <v>0</v>
      </c>
      <c r="BL86" s="11">
        <v>0</v>
      </c>
      <c r="BM86" s="11">
        <v>0</v>
      </c>
      <c r="BN86" s="11">
        <v>0</v>
      </c>
      <c r="BO86" s="11">
        <v>0</v>
      </c>
      <c r="BP86" s="11">
        <v>0</v>
      </c>
      <c r="BQ86" s="11">
        <v>0</v>
      </c>
      <c r="BR86" s="11">
        <v>0</v>
      </c>
      <c r="BS86" s="11">
        <v>0</v>
      </c>
      <c r="BT86" s="11">
        <v>0</v>
      </c>
      <c r="BU86" s="11">
        <v>0</v>
      </c>
      <c r="BV86" s="11">
        <v>0</v>
      </c>
      <c r="BW86" s="11">
        <v>0</v>
      </c>
      <c r="BX86" s="11">
        <v>0</v>
      </c>
      <c r="BY86" s="11">
        <f t="shared" si="10"/>
        <v>11</v>
      </c>
      <c r="CA86" s="234" t="s">
        <v>12</v>
      </c>
      <c r="CB86" s="11">
        <v>1</v>
      </c>
      <c r="CC86" s="11">
        <v>0</v>
      </c>
      <c r="CD86" s="11">
        <v>0</v>
      </c>
      <c r="CE86" s="11">
        <v>0</v>
      </c>
      <c r="CF86" s="11">
        <v>0</v>
      </c>
      <c r="CG86" s="11">
        <v>0</v>
      </c>
      <c r="CH86" s="11">
        <v>4</v>
      </c>
      <c r="CI86" s="11">
        <v>0</v>
      </c>
      <c r="CJ86" s="11">
        <v>1</v>
      </c>
      <c r="CK86" s="11">
        <v>0</v>
      </c>
      <c r="CL86" s="11">
        <v>0</v>
      </c>
      <c r="CM86" s="11">
        <v>3038</v>
      </c>
      <c r="CN86" s="11">
        <v>0</v>
      </c>
      <c r="CO86" s="11">
        <v>0</v>
      </c>
      <c r="CP86" s="11">
        <v>0</v>
      </c>
      <c r="CQ86" s="11">
        <v>0</v>
      </c>
      <c r="CR86" s="11">
        <v>0</v>
      </c>
      <c r="CS86" s="11">
        <v>0</v>
      </c>
      <c r="CT86" s="11">
        <v>0</v>
      </c>
      <c r="CU86" s="11">
        <v>0</v>
      </c>
      <c r="CV86" s="11">
        <f t="shared" si="11"/>
        <v>3044</v>
      </c>
      <c r="CY86" s="234" t="s">
        <v>12</v>
      </c>
      <c r="CZ86" s="72">
        <v>0</v>
      </c>
      <c r="DA86" s="72">
        <v>0</v>
      </c>
      <c r="DB86" s="72">
        <v>0</v>
      </c>
      <c r="DC86" s="72">
        <v>0</v>
      </c>
      <c r="DD86" s="72">
        <v>0</v>
      </c>
      <c r="DE86" s="72">
        <v>0</v>
      </c>
      <c r="DF86" s="72">
        <v>22</v>
      </c>
      <c r="DG86" s="72">
        <v>0</v>
      </c>
      <c r="DH86" s="72">
        <v>0</v>
      </c>
      <c r="DI86" s="72">
        <v>0</v>
      </c>
      <c r="DJ86" s="72">
        <v>0</v>
      </c>
      <c r="DK86" s="72">
        <v>2649</v>
      </c>
      <c r="DL86" s="72">
        <v>0</v>
      </c>
      <c r="DM86" s="72">
        <v>1</v>
      </c>
      <c r="DN86" s="72">
        <v>0</v>
      </c>
      <c r="DO86" s="72">
        <v>0</v>
      </c>
      <c r="DP86" s="72">
        <v>0</v>
      </c>
      <c r="DQ86" s="72">
        <v>0</v>
      </c>
      <c r="DR86" s="72">
        <v>0</v>
      </c>
      <c r="DS86" s="72">
        <v>0</v>
      </c>
      <c r="DT86" s="72">
        <v>0</v>
      </c>
      <c r="DU86" s="72">
        <v>0</v>
      </c>
      <c r="DV86" s="72">
        <f t="shared" si="12"/>
        <v>2672</v>
      </c>
      <c r="DX86" s="234" t="s">
        <v>25</v>
      </c>
      <c r="DY86" s="11">
        <v>4</v>
      </c>
      <c r="DZ86" s="11">
        <v>4</v>
      </c>
      <c r="EA86" s="11">
        <v>134</v>
      </c>
      <c r="EB86" s="11">
        <v>1</v>
      </c>
      <c r="EC86" s="11">
        <v>0</v>
      </c>
      <c r="ED86" s="11">
        <v>0</v>
      </c>
      <c r="EE86" s="11">
        <v>0</v>
      </c>
      <c r="EF86" s="11">
        <v>0</v>
      </c>
      <c r="EG86" s="11">
        <v>96</v>
      </c>
      <c r="EH86" s="11">
        <v>0</v>
      </c>
      <c r="EI86" s="11">
        <v>0</v>
      </c>
      <c r="EJ86" s="11">
        <v>0</v>
      </c>
      <c r="EK86" s="11">
        <v>0</v>
      </c>
      <c r="EL86" s="11">
        <v>0</v>
      </c>
      <c r="EM86" s="11">
        <v>0</v>
      </c>
      <c r="EN86" s="11">
        <v>0</v>
      </c>
      <c r="EO86" s="11">
        <v>0</v>
      </c>
      <c r="EP86" s="11">
        <v>0</v>
      </c>
      <c r="EQ86" s="11">
        <v>0</v>
      </c>
      <c r="ER86" s="11">
        <v>0</v>
      </c>
      <c r="ES86" s="11">
        <v>0</v>
      </c>
      <c r="ET86" s="11">
        <v>0</v>
      </c>
      <c r="EU86" s="11">
        <v>0</v>
      </c>
      <c r="EV86" s="11">
        <v>0</v>
      </c>
      <c r="EW86" s="11">
        <f t="shared" si="13"/>
        <v>239</v>
      </c>
      <c r="EY86" s="234" t="s">
        <v>8</v>
      </c>
      <c r="EZ86" s="11">
        <v>12</v>
      </c>
      <c r="FA86" s="11">
        <v>36</v>
      </c>
      <c r="FB86" s="11">
        <v>137</v>
      </c>
      <c r="FC86" s="11">
        <v>1</v>
      </c>
      <c r="FD86" s="11">
        <v>0</v>
      </c>
      <c r="FE86" s="11">
        <v>35</v>
      </c>
      <c r="FF86" s="11">
        <v>2</v>
      </c>
      <c r="FG86" s="11">
        <v>1</v>
      </c>
      <c r="FH86" s="11">
        <v>11</v>
      </c>
      <c r="FI86" s="11">
        <v>0</v>
      </c>
      <c r="FJ86" s="11">
        <v>0</v>
      </c>
      <c r="FK86" s="11">
        <v>0</v>
      </c>
      <c r="FL86" s="11">
        <v>0</v>
      </c>
      <c r="FM86" s="11">
        <v>0</v>
      </c>
      <c r="FN86" s="11">
        <v>0</v>
      </c>
      <c r="FO86" s="11">
        <v>0</v>
      </c>
      <c r="FP86" s="11">
        <v>0</v>
      </c>
      <c r="FQ86" s="11">
        <v>0</v>
      </c>
      <c r="FR86" s="11">
        <v>0</v>
      </c>
      <c r="FS86" s="11">
        <v>0</v>
      </c>
      <c r="FT86" s="11">
        <v>0</v>
      </c>
      <c r="FU86" s="11">
        <v>0</v>
      </c>
      <c r="FV86" s="11">
        <v>0</v>
      </c>
      <c r="FW86" s="11">
        <v>0</v>
      </c>
      <c r="FX86" s="11">
        <f t="shared" si="14"/>
        <v>235</v>
      </c>
      <c r="GA86" s="234" t="s">
        <v>8</v>
      </c>
      <c r="GB86" s="11">
        <v>16</v>
      </c>
      <c r="GC86" s="11">
        <v>34</v>
      </c>
      <c r="GD86" s="11">
        <v>135</v>
      </c>
      <c r="GE86" s="11">
        <v>0</v>
      </c>
      <c r="GF86" s="11">
        <v>0</v>
      </c>
      <c r="GG86" s="11">
        <v>50</v>
      </c>
      <c r="GH86" s="11">
        <v>2</v>
      </c>
      <c r="GI86" s="11">
        <v>1</v>
      </c>
      <c r="GJ86" s="11">
        <v>9</v>
      </c>
      <c r="GK86" s="11">
        <v>0</v>
      </c>
      <c r="GL86" s="11">
        <v>0</v>
      </c>
      <c r="GM86" s="11">
        <v>0</v>
      </c>
      <c r="GN86" s="11">
        <v>0</v>
      </c>
      <c r="GO86" s="11">
        <v>0</v>
      </c>
      <c r="GP86" s="11">
        <v>0</v>
      </c>
      <c r="GQ86" s="11">
        <v>0</v>
      </c>
      <c r="GR86" s="11">
        <v>0</v>
      </c>
      <c r="GS86" s="11">
        <v>0</v>
      </c>
      <c r="GT86" s="11">
        <v>0</v>
      </c>
      <c r="GU86" s="11">
        <v>0</v>
      </c>
      <c r="GV86" s="11">
        <v>0</v>
      </c>
      <c r="GW86" s="11">
        <v>0</v>
      </c>
      <c r="GX86" s="11">
        <f t="shared" si="15"/>
        <v>247</v>
      </c>
      <c r="HA86" s="234" t="s">
        <v>25</v>
      </c>
      <c r="HB86" s="11">
        <v>5</v>
      </c>
      <c r="HC86" s="11">
        <v>11</v>
      </c>
      <c r="HD86" s="11">
        <v>107</v>
      </c>
      <c r="HE86" s="11">
        <v>0</v>
      </c>
      <c r="HF86" s="11">
        <v>0</v>
      </c>
      <c r="HG86" s="11">
        <v>2</v>
      </c>
      <c r="HH86" s="11">
        <v>1</v>
      </c>
      <c r="HI86" s="11">
        <v>0</v>
      </c>
      <c r="HJ86" s="11">
        <v>97</v>
      </c>
      <c r="HK86" s="11">
        <v>0</v>
      </c>
      <c r="HL86" s="11">
        <v>0</v>
      </c>
      <c r="HM86" s="11">
        <v>0</v>
      </c>
      <c r="HN86" s="11">
        <v>0</v>
      </c>
      <c r="HO86" s="11">
        <v>0</v>
      </c>
      <c r="HP86" s="11">
        <v>0</v>
      </c>
      <c r="HQ86" s="11">
        <v>0</v>
      </c>
      <c r="HR86" s="11">
        <v>0</v>
      </c>
      <c r="HS86" s="11">
        <v>0</v>
      </c>
      <c r="HT86" s="11">
        <v>0</v>
      </c>
      <c r="HU86" s="11">
        <v>0</v>
      </c>
      <c r="HV86" s="11">
        <v>0</v>
      </c>
      <c r="HW86" s="11">
        <v>0</v>
      </c>
      <c r="HX86" s="11">
        <f t="shared" si="16"/>
        <v>223</v>
      </c>
      <c r="HZ86" s="234" t="s">
        <v>4</v>
      </c>
      <c r="IA86" s="11">
        <v>0</v>
      </c>
      <c r="IB86" s="11">
        <v>0</v>
      </c>
      <c r="IC86" s="11">
        <v>0</v>
      </c>
      <c r="ID86" s="11">
        <v>0</v>
      </c>
      <c r="IE86" s="11">
        <v>0</v>
      </c>
      <c r="IF86" s="11">
        <v>0</v>
      </c>
      <c r="IG86" s="11">
        <v>0</v>
      </c>
      <c r="IH86" s="11">
        <v>0</v>
      </c>
      <c r="II86" s="11">
        <v>0</v>
      </c>
      <c r="IJ86" s="11">
        <v>0</v>
      </c>
      <c r="IK86" s="11">
        <v>0</v>
      </c>
      <c r="IL86" s="11">
        <v>0</v>
      </c>
      <c r="IM86" s="11">
        <v>0</v>
      </c>
      <c r="IN86" s="11">
        <v>0</v>
      </c>
      <c r="IO86" s="11">
        <v>1</v>
      </c>
      <c r="IP86" s="11">
        <v>0</v>
      </c>
      <c r="IQ86" s="11">
        <v>0</v>
      </c>
      <c r="IR86" s="11">
        <v>6070</v>
      </c>
      <c r="IS86" s="11">
        <v>0</v>
      </c>
      <c r="IT86" s="11">
        <v>0</v>
      </c>
      <c r="IU86" s="11">
        <v>0</v>
      </c>
      <c r="IV86" s="11">
        <v>0</v>
      </c>
      <c r="IW86" s="11">
        <v>0</v>
      </c>
      <c r="IX86" s="11">
        <v>0</v>
      </c>
      <c r="IY86" s="11">
        <v>0</v>
      </c>
      <c r="IZ86" s="11">
        <f t="shared" si="17"/>
        <v>6071</v>
      </c>
    </row>
    <row r="87" spans="1:260" x14ac:dyDescent="0.25">
      <c r="A87" s="234" t="s">
        <v>36</v>
      </c>
      <c r="B87" s="11">
        <v>4</v>
      </c>
      <c r="C87" s="11">
        <v>12</v>
      </c>
      <c r="D87" s="11">
        <v>37</v>
      </c>
      <c r="E87" s="11">
        <v>0</v>
      </c>
      <c r="F87" s="11">
        <v>0</v>
      </c>
      <c r="G87" s="11">
        <v>1</v>
      </c>
      <c r="H87" s="11">
        <v>0</v>
      </c>
      <c r="I87" s="11">
        <v>0</v>
      </c>
      <c r="J87" s="11">
        <v>4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f t="shared" si="9"/>
        <v>58</v>
      </c>
      <c r="AA87" s="234" t="s">
        <v>43</v>
      </c>
      <c r="AB87" s="11">
        <v>1</v>
      </c>
      <c r="AC87" s="11">
        <v>24</v>
      </c>
      <c r="AD87" s="11">
        <v>30</v>
      </c>
      <c r="AE87" s="11"/>
      <c r="AF87" s="11">
        <v>1</v>
      </c>
      <c r="AG87" s="11"/>
      <c r="AH87" s="11"/>
      <c r="AI87" s="11"/>
      <c r="AJ87" s="11"/>
      <c r="AK87" s="11"/>
      <c r="AL87" s="11"/>
      <c r="AM87" s="11"/>
      <c r="AN87" s="11"/>
      <c r="AO87" s="11">
        <v>1</v>
      </c>
      <c r="AP87" s="11"/>
      <c r="AQ87" s="11"/>
      <c r="AR87" s="11"/>
      <c r="AS87" s="11"/>
      <c r="AT87" s="11"/>
      <c r="AU87" s="11"/>
      <c r="AV87" s="11"/>
      <c r="AW87" s="11"/>
      <c r="AX87" s="11">
        <v>57</v>
      </c>
      <c r="BA87" s="234" t="s">
        <v>25</v>
      </c>
      <c r="BB87" s="11">
        <v>16</v>
      </c>
      <c r="BC87" s="11">
        <v>17</v>
      </c>
      <c r="BD87" s="11">
        <v>149</v>
      </c>
      <c r="BE87" s="11">
        <v>0</v>
      </c>
      <c r="BF87" s="11">
        <v>0</v>
      </c>
      <c r="BG87" s="11">
        <v>0</v>
      </c>
      <c r="BH87" s="11">
        <v>1</v>
      </c>
      <c r="BI87" s="11">
        <v>0</v>
      </c>
      <c r="BJ87" s="11">
        <v>97</v>
      </c>
      <c r="BK87" s="11">
        <v>0</v>
      </c>
      <c r="BL87" s="11">
        <v>0</v>
      </c>
      <c r="BM87" s="11">
        <v>0</v>
      </c>
      <c r="BN87" s="11">
        <v>0</v>
      </c>
      <c r="BO87" s="11">
        <v>0</v>
      </c>
      <c r="BP87" s="11">
        <v>0</v>
      </c>
      <c r="BQ87" s="11">
        <v>0</v>
      </c>
      <c r="BR87" s="11">
        <v>0</v>
      </c>
      <c r="BS87" s="11">
        <v>0</v>
      </c>
      <c r="BT87" s="11">
        <v>0</v>
      </c>
      <c r="BU87" s="11">
        <v>0</v>
      </c>
      <c r="BV87" s="11">
        <v>0</v>
      </c>
      <c r="BW87" s="11">
        <v>0</v>
      </c>
      <c r="BX87" s="11">
        <v>0</v>
      </c>
      <c r="BY87" s="11">
        <f t="shared" si="10"/>
        <v>280</v>
      </c>
      <c r="CA87" s="234" t="s">
        <v>37</v>
      </c>
      <c r="CB87" s="11">
        <v>0</v>
      </c>
      <c r="CC87" s="11">
        <v>7</v>
      </c>
      <c r="CD87" s="11">
        <v>4</v>
      </c>
      <c r="CE87" s="11">
        <v>0</v>
      </c>
      <c r="CF87" s="11">
        <v>0</v>
      </c>
      <c r="CG87" s="11">
        <v>0</v>
      </c>
      <c r="CH87" s="11">
        <v>0</v>
      </c>
      <c r="CI87" s="11">
        <v>0</v>
      </c>
      <c r="CJ87" s="11">
        <v>2</v>
      </c>
      <c r="CK87" s="11">
        <v>0</v>
      </c>
      <c r="CL87" s="11">
        <v>0</v>
      </c>
      <c r="CM87" s="11">
        <v>0</v>
      </c>
      <c r="CN87" s="11">
        <v>0</v>
      </c>
      <c r="CO87" s="11">
        <v>0</v>
      </c>
      <c r="CP87" s="11">
        <v>0</v>
      </c>
      <c r="CQ87" s="11">
        <v>0</v>
      </c>
      <c r="CR87" s="11">
        <v>0</v>
      </c>
      <c r="CS87" s="11">
        <v>0</v>
      </c>
      <c r="CT87" s="11">
        <v>0</v>
      </c>
      <c r="CU87" s="11">
        <v>0</v>
      </c>
      <c r="CV87" s="11">
        <f t="shared" si="11"/>
        <v>13</v>
      </c>
      <c r="CY87" s="234" t="s">
        <v>37</v>
      </c>
      <c r="CZ87" s="72">
        <v>0</v>
      </c>
      <c r="DA87" s="72">
        <v>5</v>
      </c>
      <c r="DB87" s="72">
        <v>6</v>
      </c>
      <c r="DC87" s="72">
        <v>0</v>
      </c>
      <c r="DD87" s="72">
        <v>0</v>
      </c>
      <c r="DE87" s="72">
        <v>0</v>
      </c>
      <c r="DF87" s="72">
        <v>0</v>
      </c>
      <c r="DG87" s="72">
        <v>0</v>
      </c>
      <c r="DH87" s="72">
        <v>0</v>
      </c>
      <c r="DI87" s="72">
        <v>0</v>
      </c>
      <c r="DJ87" s="72">
        <v>0</v>
      </c>
      <c r="DK87" s="72">
        <v>0</v>
      </c>
      <c r="DL87" s="72">
        <v>0</v>
      </c>
      <c r="DM87" s="72">
        <v>0</v>
      </c>
      <c r="DN87" s="72">
        <v>0</v>
      </c>
      <c r="DO87" s="72">
        <v>0</v>
      </c>
      <c r="DP87" s="72">
        <v>0</v>
      </c>
      <c r="DQ87" s="72">
        <v>0</v>
      </c>
      <c r="DR87" s="72">
        <v>0</v>
      </c>
      <c r="DS87" s="72">
        <v>0</v>
      </c>
      <c r="DT87" s="72">
        <v>0</v>
      </c>
      <c r="DU87" s="72">
        <v>0</v>
      </c>
      <c r="DV87" s="72">
        <f t="shared" si="12"/>
        <v>11</v>
      </c>
      <c r="DX87" s="234" t="s">
        <v>16</v>
      </c>
      <c r="DY87" s="11">
        <v>0</v>
      </c>
      <c r="DZ87" s="11">
        <v>0</v>
      </c>
      <c r="EA87" s="11">
        <v>0</v>
      </c>
      <c r="EB87" s="11">
        <v>0</v>
      </c>
      <c r="EC87" s="11">
        <v>0</v>
      </c>
      <c r="ED87" s="11">
        <v>0</v>
      </c>
      <c r="EE87" s="11">
        <v>4</v>
      </c>
      <c r="EF87" s="11">
        <v>0</v>
      </c>
      <c r="EG87" s="11">
        <v>0</v>
      </c>
      <c r="EH87" s="11">
        <v>0</v>
      </c>
      <c r="EI87" s="11">
        <v>0</v>
      </c>
      <c r="EJ87" s="11">
        <v>9</v>
      </c>
      <c r="EK87" s="11">
        <v>208</v>
      </c>
      <c r="EL87" s="11">
        <v>0</v>
      </c>
      <c r="EM87" s="11">
        <v>0</v>
      </c>
      <c r="EN87" s="11">
        <v>0</v>
      </c>
      <c r="EO87" s="11">
        <v>0</v>
      </c>
      <c r="EP87" s="11">
        <v>0</v>
      </c>
      <c r="EQ87" s="11">
        <v>0</v>
      </c>
      <c r="ER87" s="11">
        <v>0</v>
      </c>
      <c r="ES87" s="11">
        <v>0</v>
      </c>
      <c r="ET87" s="11">
        <v>0</v>
      </c>
      <c r="EU87" s="11">
        <v>0</v>
      </c>
      <c r="EV87" s="11">
        <v>0</v>
      </c>
      <c r="EW87" s="11">
        <f t="shared" si="13"/>
        <v>221</v>
      </c>
      <c r="EY87" s="234" t="s">
        <v>22</v>
      </c>
      <c r="EZ87" s="11">
        <v>0</v>
      </c>
      <c r="FA87" s="11">
        <v>200</v>
      </c>
      <c r="FB87" s="11">
        <v>4</v>
      </c>
      <c r="FC87" s="11">
        <v>0</v>
      </c>
      <c r="FD87" s="11">
        <v>0</v>
      </c>
      <c r="FE87" s="11">
        <v>0</v>
      </c>
      <c r="FF87" s="11">
        <v>0</v>
      </c>
      <c r="FG87" s="11">
        <v>0</v>
      </c>
      <c r="FH87" s="11">
        <v>0</v>
      </c>
      <c r="FI87" s="11">
        <v>0</v>
      </c>
      <c r="FJ87" s="11">
        <v>0</v>
      </c>
      <c r="FK87" s="11">
        <v>0</v>
      </c>
      <c r="FL87" s="11">
        <v>0</v>
      </c>
      <c r="FM87" s="11">
        <v>0</v>
      </c>
      <c r="FN87" s="11">
        <v>0</v>
      </c>
      <c r="FO87" s="11">
        <v>0</v>
      </c>
      <c r="FP87" s="11">
        <v>0</v>
      </c>
      <c r="FQ87" s="11">
        <v>0</v>
      </c>
      <c r="FR87" s="11">
        <v>0</v>
      </c>
      <c r="FS87" s="11">
        <v>0</v>
      </c>
      <c r="FT87" s="11">
        <v>0</v>
      </c>
      <c r="FU87" s="11">
        <v>0</v>
      </c>
      <c r="FV87" s="11">
        <v>0</v>
      </c>
      <c r="FW87" s="11">
        <v>0</v>
      </c>
      <c r="FX87" s="11">
        <f t="shared" si="14"/>
        <v>204</v>
      </c>
      <c r="GA87" s="234" t="s">
        <v>16</v>
      </c>
      <c r="GB87" s="11">
        <v>0</v>
      </c>
      <c r="GC87" s="11">
        <v>0</v>
      </c>
      <c r="GD87" s="11">
        <v>0</v>
      </c>
      <c r="GE87" s="11">
        <v>0</v>
      </c>
      <c r="GF87" s="11">
        <v>0</v>
      </c>
      <c r="GG87" s="11">
        <v>0</v>
      </c>
      <c r="GH87" s="11">
        <v>13</v>
      </c>
      <c r="GI87" s="11">
        <v>0</v>
      </c>
      <c r="GJ87" s="11">
        <v>0</v>
      </c>
      <c r="GK87" s="11">
        <v>7</v>
      </c>
      <c r="GL87" s="11">
        <v>0</v>
      </c>
      <c r="GM87" s="11">
        <v>4</v>
      </c>
      <c r="GN87" s="11">
        <v>210</v>
      </c>
      <c r="GO87" s="11">
        <v>0</v>
      </c>
      <c r="GP87" s="11">
        <v>0</v>
      </c>
      <c r="GQ87" s="11">
        <v>0</v>
      </c>
      <c r="GR87" s="11">
        <v>0</v>
      </c>
      <c r="GS87" s="11">
        <v>0</v>
      </c>
      <c r="GT87" s="11">
        <v>0</v>
      </c>
      <c r="GU87" s="11">
        <v>0</v>
      </c>
      <c r="GV87" s="11">
        <v>0</v>
      </c>
      <c r="GW87" s="11">
        <v>0</v>
      </c>
      <c r="GX87" s="11">
        <f t="shared" si="15"/>
        <v>234</v>
      </c>
      <c r="HA87" s="234" t="s">
        <v>36</v>
      </c>
      <c r="HB87" s="11">
        <v>11</v>
      </c>
      <c r="HC87" s="11">
        <v>10</v>
      </c>
      <c r="HD87" s="11">
        <v>45</v>
      </c>
      <c r="HE87" s="11">
        <v>0</v>
      </c>
      <c r="HF87" s="11">
        <v>0</v>
      </c>
      <c r="HG87" s="11">
        <v>0</v>
      </c>
      <c r="HH87" s="11">
        <v>0</v>
      </c>
      <c r="HI87" s="11">
        <v>1</v>
      </c>
      <c r="HJ87" s="11">
        <v>1</v>
      </c>
      <c r="HK87" s="11">
        <v>0</v>
      </c>
      <c r="HL87" s="11">
        <v>0</v>
      </c>
      <c r="HM87" s="11">
        <v>0</v>
      </c>
      <c r="HN87" s="11">
        <v>0</v>
      </c>
      <c r="HO87" s="11">
        <v>0</v>
      </c>
      <c r="HP87" s="11">
        <v>0</v>
      </c>
      <c r="HQ87" s="11">
        <v>0</v>
      </c>
      <c r="HR87" s="11">
        <v>0</v>
      </c>
      <c r="HS87" s="11">
        <v>0</v>
      </c>
      <c r="HT87" s="11">
        <v>0</v>
      </c>
      <c r="HU87" s="11">
        <v>1</v>
      </c>
      <c r="HV87" s="11">
        <v>0</v>
      </c>
      <c r="HW87" s="11">
        <v>0</v>
      </c>
      <c r="HX87" s="11">
        <f t="shared" si="16"/>
        <v>69</v>
      </c>
      <c r="HZ87" s="234" t="s">
        <v>12</v>
      </c>
      <c r="IA87" s="11">
        <v>2</v>
      </c>
      <c r="IB87" s="11">
        <v>0</v>
      </c>
      <c r="IC87" s="11">
        <v>1</v>
      </c>
      <c r="ID87" s="11">
        <v>0</v>
      </c>
      <c r="IE87" s="11">
        <v>0</v>
      </c>
      <c r="IF87" s="11">
        <v>0</v>
      </c>
      <c r="IG87" s="11">
        <v>284</v>
      </c>
      <c r="IH87" s="11">
        <v>0</v>
      </c>
      <c r="II87" s="11">
        <v>1</v>
      </c>
      <c r="IJ87" s="11">
        <v>32</v>
      </c>
      <c r="IK87" s="11">
        <v>0</v>
      </c>
      <c r="IL87" s="11">
        <v>30</v>
      </c>
      <c r="IM87" s="11">
        <v>0</v>
      </c>
      <c r="IN87" s="11">
        <v>31002</v>
      </c>
      <c r="IO87" s="11">
        <v>0</v>
      </c>
      <c r="IP87" s="11">
        <v>1</v>
      </c>
      <c r="IQ87" s="11">
        <v>0</v>
      </c>
      <c r="IR87" s="11">
        <v>4</v>
      </c>
      <c r="IS87" s="11">
        <v>0</v>
      </c>
      <c r="IT87" s="11">
        <v>20</v>
      </c>
      <c r="IU87" s="11">
        <v>0</v>
      </c>
      <c r="IV87" s="11">
        <v>0</v>
      </c>
      <c r="IW87" s="11">
        <v>0</v>
      </c>
      <c r="IX87" s="11">
        <v>4</v>
      </c>
      <c r="IY87" s="11">
        <v>2</v>
      </c>
      <c r="IZ87" s="11">
        <f t="shared" si="17"/>
        <v>31383</v>
      </c>
    </row>
    <row r="88" spans="1:260" x14ac:dyDescent="0.25">
      <c r="A88" s="234" t="s">
        <v>43</v>
      </c>
      <c r="B88" s="11">
        <v>3</v>
      </c>
      <c r="C88" s="11">
        <v>22</v>
      </c>
      <c r="D88" s="11">
        <v>43</v>
      </c>
      <c r="E88" s="11">
        <v>0</v>
      </c>
      <c r="F88" s="11">
        <v>2</v>
      </c>
      <c r="G88" s="11">
        <v>3</v>
      </c>
      <c r="H88" s="11">
        <v>0</v>
      </c>
      <c r="I88" s="11">
        <v>0</v>
      </c>
      <c r="J88" s="11">
        <v>1</v>
      </c>
      <c r="K88" s="11">
        <v>0</v>
      </c>
      <c r="L88" s="11">
        <v>0</v>
      </c>
      <c r="M88" s="11">
        <v>0</v>
      </c>
      <c r="N88" s="11">
        <v>1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f t="shared" si="9"/>
        <v>75</v>
      </c>
      <c r="AA88" s="234" t="s">
        <v>9</v>
      </c>
      <c r="AB88" s="11">
        <v>1</v>
      </c>
      <c r="AC88" s="11">
        <v>38</v>
      </c>
      <c r="AD88" s="11">
        <v>25</v>
      </c>
      <c r="AE88" s="11">
        <v>2</v>
      </c>
      <c r="AF88" s="11">
        <v>1</v>
      </c>
      <c r="AG88" s="11">
        <v>81</v>
      </c>
      <c r="AH88" s="11">
        <v>2</v>
      </c>
      <c r="AI88" s="11"/>
      <c r="AJ88" s="11">
        <v>64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>
        <v>214</v>
      </c>
      <c r="BA88" s="234" t="s">
        <v>36</v>
      </c>
      <c r="BB88" s="11">
        <v>7</v>
      </c>
      <c r="BC88" s="11">
        <v>9</v>
      </c>
      <c r="BD88" s="11">
        <v>75</v>
      </c>
      <c r="BE88" s="11">
        <v>0</v>
      </c>
      <c r="BF88" s="11">
        <v>0</v>
      </c>
      <c r="BG88" s="11">
        <v>0</v>
      </c>
      <c r="BH88" s="11"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0</v>
      </c>
      <c r="BQ88" s="11">
        <v>0</v>
      </c>
      <c r="BR88" s="11">
        <v>0</v>
      </c>
      <c r="BS88" s="11">
        <v>0</v>
      </c>
      <c r="BT88" s="11">
        <v>0</v>
      </c>
      <c r="BU88" s="11">
        <v>0</v>
      </c>
      <c r="BV88" s="11">
        <v>2</v>
      </c>
      <c r="BW88" s="11">
        <v>0</v>
      </c>
      <c r="BX88" s="11">
        <v>0</v>
      </c>
      <c r="BY88" s="11">
        <f t="shared" si="10"/>
        <v>93</v>
      </c>
      <c r="CA88" s="234" t="s">
        <v>25</v>
      </c>
      <c r="CB88" s="11">
        <v>8</v>
      </c>
      <c r="CC88" s="11">
        <v>10</v>
      </c>
      <c r="CD88" s="11">
        <v>111</v>
      </c>
      <c r="CE88" s="11">
        <v>1</v>
      </c>
      <c r="CF88" s="11">
        <v>0</v>
      </c>
      <c r="CG88" s="11">
        <v>0</v>
      </c>
      <c r="CH88" s="11">
        <v>1</v>
      </c>
      <c r="CI88" s="11">
        <v>0</v>
      </c>
      <c r="CJ88" s="11">
        <v>82</v>
      </c>
      <c r="CK88" s="11">
        <v>0</v>
      </c>
      <c r="CL88" s="11">
        <v>0</v>
      </c>
      <c r="CM88" s="11">
        <v>0</v>
      </c>
      <c r="CN88" s="11">
        <v>0</v>
      </c>
      <c r="CO88" s="11">
        <v>0</v>
      </c>
      <c r="CP88" s="11">
        <v>0</v>
      </c>
      <c r="CQ88" s="11">
        <v>0</v>
      </c>
      <c r="CR88" s="11">
        <v>0</v>
      </c>
      <c r="CS88" s="11">
        <v>0</v>
      </c>
      <c r="CT88" s="11">
        <v>0</v>
      </c>
      <c r="CU88" s="11">
        <v>0</v>
      </c>
      <c r="CV88" s="11">
        <f t="shared" si="11"/>
        <v>213</v>
      </c>
      <c r="CY88" s="234" t="s">
        <v>25</v>
      </c>
      <c r="CZ88" s="72">
        <v>6</v>
      </c>
      <c r="DA88" s="72">
        <v>9</v>
      </c>
      <c r="DB88" s="72">
        <v>155</v>
      </c>
      <c r="DC88" s="72">
        <v>0</v>
      </c>
      <c r="DD88" s="72">
        <v>0</v>
      </c>
      <c r="DE88" s="72">
        <v>0</v>
      </c>
      <c r="DF88" s="72">
        <v>0</v>
      </c>
      <c r="DG88" s="72">
        <v>0</v>
      </c>
      <c r="DH88" s="72">
        <v>82</v>
      </c>
      <c r="DI88" s="72">
        <v>0</v>
      </c>
      <c r="DJ88" s="72">
        <v>0</v>
      </c>
      <c r="DK88" s="72">
        <v>0</v>
      </c>
      <c r="DL88" s="72">
        <v>0</v>
      </c>
      <c r="DM88" s="72">
        <v>0</v>
      </c>
      <c r="DN88" s="72">
        <v>0</v>
      </c>
      <c r="DO88" s="72">
        <v>0</v>
      </c>
      <c r="DP88" s="72">
        <v>0</v>
      </c>
      <c r="DQ88" s="72">
        <v>0</v>
      </c>
      <c r="DR88" s="72">
        <v>0</v>
      </c>
      <c r="DS88" s="72">
        <v>0</v>
      </c>
      <c r="DT88" s="72">
        <v>0</v>
      </c>
      <c r="DU88" s="72">
        <v>0</v>
      </c>
      <c r="DV88" s="72">
        <f t="shared" si="12"/>
        <v>252</v>
      </c>
      <c r="DX88" s="234" t="s">
        <v>9</v>
      </c>
      <c r="DY88" s="11">
        <v>8</v>
      </c>
      <c r="DZ88" s="11">
        <v>26</v>
      </c>
      <c r="EA88" s="11">
        <v>18</v>
      </c>
      <c r="EB88" s="11">
        <v>8</v>
      </c>
      <c r="EC88" s="11">
        <v>0</v>
      </c>
      <c r="ED88" s="11">
        <v>56</v>
      </c>
      <c r="EE88" s="11">
        <v>4</v>
      </c>
      <c r="EF88" s="11">
        <v>1</v>
      </c>
      <c r="EG88" s="11">
        <v>97</v>
      </c>
      <c r="EH88" s="11">
        <v>0</v>
      </c>
      <c r="EI88" s="11">
        <v>0</v>
      </c>
      <c r="EJ88" s="11">
        <v>0</v>
      </c>
      <c r="EK88" s="11">
        <v>0</v>
      </c>
      <c r="EL88" s="11">
        <v>0</v>
      </c>
      <c r="EM88" s="11">
        <v>0</v>
      </c>
      <c r="EN88" s="11">
        <v>0</v>
      </c>
      <c r="EO88" s="11">
        <v>0</v>
      </c>
      <c r="EP88" s="11">
        <v>0</v>
      </c>
      <c r="EQ88" s="11">
        <v>0</v>
      </c>
      <c r="ER88" s="11">
        <v>0</v>
      </c>
      <c r="ES88" s="11">
        <v>0</v>
      </c>
      <c r="ET88" s="11">
        <v>0</v>
      </c>
      <c r="EU88" s="11">
        <v>0</v>
      </c>
      <c r="EV88" s="11">
        <v>0</v>
      </c>
      <c r="EW88" s="11">
        <f t="shared" si="13"/>
        <v>218</v>
      </c>
      <c r="EY88" s="234" t="s">
        <v>25</v>
      </c>
      <c r="EZ88" s="11">
        <v>3</v>
      </c>
      <c r="FA88" s="11">
        <v>10</v>
      </c>
      <c r="FB88" s="11">
        <v>102</v>
      </c>
      <c r="FC88" s="11">
        <v>1</v>
      </c>
      <c r="FD88" s="11">
        <v>0</v>
      </c>
      <c r="FE88" s="11">
        <v>1</v>
      </c>
      <c r="FF88" s="11">
        <v>0</v>
      </c>
      <c r="FG88" s="11">
        <v>0</v>
      </c>
      <c r="FH88" s="11">
        <v>75</v>
      </c>
      <c r="FI88" s="11">
        <v>0</v>
      </c>
      <c r="FJ88" s="11">
        <v>0</v>
      </c>
      <c r="FK88" s="11">
        <v>0</v>
      </c>
      <c r="FL88" s="11">
        <v>0</v>
      </c>
      <c r="FM88" s="11">
        <v>0</v>
      </c>
      <c r="FN88" s="11">
        <v>0</v>
      </c>
      <c r="FO88" s="11">
        <v>0</v>
      </c>
      <c r="FP88" s="11">
        <v>0</v>
      </c>
      <c r="FQ88" s="11">
        <v>0</v>
      </c>
      <c r="FR88" s="11">
        <v>0</v>
      </c>
      <c r="FS88" s="11">
        <v>0</v>
      </c>
      <c r="FT88" s="11">
        <v>0</v>
      </c>
      <c r="FU88" s="11">
        <v>0</v>
      </c>
      <c r="FV88" s="11">
        <v>0</v>
      </c>
      <c r="FW88" s="11">
        <v>0</v>
      </c>
      <c r="FX88" s="11">
        <f t="shared" si="14"/>
        <v>192</v>
      </c>
      <c r="GA88" s="234" t="s">
        <v>14</v>
      </c>
      <c r="GB88" s="11">
        <v>105</v>
      </c>
      <c r="GC88" s="11">
        <v>3</v>
      </c>
      <c r="GD88" s="11">
        <v>96</v>
      </c>
      <c r="GE88" s="11">
        <v>0</v>
      </c>
      <c r="GF88" s="11">
        <v>0</v>
      </c>
      <c r="GG88" s="11">
        <v>0</v>
      </c>
      <c r="GH88" s="11">
        <v>0</v>
      </c>
      <c r="GI88" s="11">
        <v>0</v>
      </c>
      <c r="GJ88" s="11">
        <v>0</v>
      </c>
      <c r="GK88" s="11">
        <v>0</v>
      </c>
      <c r="GL88" s="11">
        <v>0</v>
      </c>
      <c r="GM88" s="11">
        <v>0</v>
      </c>
      <c r="GN88" s="11">
        <v>0</v>
      </c>
      <c r="GO88" s="11">
        <v>0</v>
      </c>
      <c r="GP88" s="11">
        <v>0</v>
      </c>
      <c r="GQ88" s="11">
        <v>0</v>
      </c>
      <c r="GR88" s="11">
        <v>0</v>
      </c>
      <c r="GS88" s="11">
        <v>0</v>
      </c>
      <c r="GT88" s="11">
        <v>0</v>
      </c>
      <c r="GU88" s="11">
        <v>17</v>
      </c>
      <c r="GV88" s="11">
        <v>0</v>
      </c>
      <c r="GW88" s="11">
        <v>2</v>
      </c>
      <c r="GX88" s="11">
        <f t="shared" si="15"/>
        <v>223</v>
      </c>
      <c r="HA88" s="234" t="s">
        <v>43</v>
      </c>
      <c r="HB88" s="11">
        <v>9</v>
      </c>
      <c r="HC88" s="11">
        <v>22</v>
      </c>
      <c r="HD88" s="11">
        <v>44</v>
      </c>
      <c r="HE88" s="11">
        <v>0</v>
      </c>
      <c r="HF88" s="11">
        <v>1</v>
      </c>
      <c r="HG88" s="11">
        <v>1</v>
      </c>
      <c r="HH88" s="11">
        <v>0</v>
      </c>
      <c r="HI88" s="11">
        <v>0</v>
      </c>
      <c r="HJ88" s="11">
        <v>2</v>
      </c>
      <c r="HK88" s="11">
        <v>0</v>
      </c>
      <c r="HL88" s="11">
        <v>0</v>
      </c>
      <c r="HM88" s="11">
        <v>0</v>
      </c>
      <c r="HN88" s="11">
        <v>0</v>
      </c>
      <c r="HO88" s="11">
        <v>0</v>
      </c>
      <c r="HP88" s="11">
        <v>0</v>
      </c>
      <c r="HQ88" s="11">
        <v>0</v>
      </c>
      <c r="HR88" s="11">
        <v>0</v>
      </c>
      <c r="HS88" s="11">
        <v>0</v>
      </c>
      <c r="HT88" s="11">
        <v>0</v>
      </c>
      <c r="HU88" s="11">
        <v>0</v>
      </c>
      <c r="HV88" s="11">
        <v>0</v>
      </c>
      <c r="HW88" s="11">
        <v>0</v>
      </c>
      <c r="HX88" s="11">
        <f t="shared" si="16"/>
        <v>79</v>
      </c>
      <c r="HZ88" s="234" t="s">
        <v>37</v>
      </c>
      <c r="IA88" s="11">
        <v>1</v>
      </c>
      <c r="IB88" s="11">
        <v>34</v>
      </c>
      <c r="IC88" s="11">
        <v>61</v>
      </c>
      <c r="ID88" s="11">
        <v>0</v>
      </c>
      <c r="IE88" s="11">
        <v>0</v>
      </c>
      <c r="IF88" s="11">
        <v>0</v>
      </c>
      <c r="IG88" s="11">
        <v>0</v>
      </c>
      <c r="IH88" s="11">
        <v>0</v>
      </c>
      <c r="II88" s="11">
        <v>4</v>
      </c>
      <c r="IJ88" s="11">
        <v>0</v>
      </c>
      <c r="IK88" s="11">
        <v>0</v>
      </c>
      <c r="IL88" s="11">
        <v>0</v>
      </c>
      <c r="IM88" s="11">
        <v>0</v>
      </c>
      <c r="IN88" s="11">
        <v>0</v>
      </c>
      <c r="IO88" s="11">
        <v>0</v>
      </c>
      <c r="IP88" s="11">
        <v>0</v>
      </c>
      <c r="IQ88" s="11">
        <v>0</v>
      </c>
      <c r="IR88" s="11">
        <v>0</v>
      </c>
      <c r="IS88" s="11">
        <v>0</v>
      </c>
      <c r="IT88" s="11">
        <v>0</v>
      </c>
      <c r="IU88" s="11">
        <v>0</v>
      </c>
      <c r="IV88" s="11">
        <v>0</v>
      </c>
      <c r="IW88" s="11">
        <v>0</v>
      </c>
      <c r="IX88" s="11">
        <v>0</v>
      </c>
      <c r="IY88" s="11">
        <v>0</v>
      </c>
      <c r="IZ88" s="11">
        <f t="shared" si="17"/>
        <v>100</v>
      </c>
    </row>
    <row r="89" spans="1:260" x14ac:dyDescent="0.25">
      <c r="A89" s="234" t="s">
        <v>9</v>
      </c>
      <c r="B89" s="11">
        <v>2</v>
      </c>
      <c r="C89" s="11">
        <v>32</v>
      </c>
      <c r="D89" s="11">
        <v>40</v>
      </c>
      <c r="E89" s="11">
        <v>14</v>
      </c>
      <c r="F89" s="11">
        <v>2</v>
      </c>
      <c r="G89" s="11">
        <v>85</v>
      </c>
      <c r="H89" s="11">
        <v>1</v>
      </c>
      <c r="I89" s="11">
        <v>3</v>
      </c>
      <c r="J89" s="11">
        <v>66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f t="shared" si="9"/>
        <v>245</v>
      </c>
      <c r="AA89" s="234" t="s">
        <v>44</v>
      </c>
      <c r="AB89" s="11"/>
      <c r="AC89" s="11">
        <v>16</v>
      </c>
      <c r="AD89" s="11">
        <v>37</v>
      </c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>
        <v>53</v>
      </c>
      <c r="BA89" s="234" t="s">
        <v>43</v>
      </c>
      <c r="BB89" s="11">
        <v>5</v>
      </c>
      <c r="BC89" s="11">
        <v>22</v>
      </c>
      <c r="BD89" s="11">
        <v>55</v>
      </c>
      <c r="BE89" s="11">
        <v>1</v>
      </c>
      <c r="BF89" s="11">
        <v>1</v>
      </c>
      <c r="BG89" s="11">
        <v>0</v>
      </c>
      <c r="BH89" s="11">
        <v>0</v>
      </c>
      <c r="BI89" s="11">
        <v>0</v>
      </c>
      <c r="BJ89" s="11">
        <v>1</v>
      </c>
      <c r="BK89" s="11">
        <v>0</v>
      </c>
      <c r="BL89" s="11">
        <v>0</v>
      </c>
      <c r="BM89" s="11">
        <v>0</v>
      </c>
      <c r="BN89" s="11">
        <v>0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0</v>
      </c>
      <c r="BU89" s="11">
        <v>0</v>
      </c>
      <c r="BV89" s="11">
        <v>0</v>
      </c>
      <c r="BW89" s="11">
        <v>0</v>
      </c>
      <c r="BX89" s="11">
        <v>0</v>
      </c>
      <c r="BY89" s="11">
        <f t="shared" si="10"/>
        <v>85</v>
      </c>
      <c r="CA89" s="234" t="s">
        <v>36</v>
      </c>
      <c r="CB89" s="11">
        <v>13</v>
      </c>
      <c r="CC89" s="11">
        <v>8</v>
      </c>
      <c r="CD89" s="11">
        <v>54</v>
      </c>
      <c r="CE89" s="11">
        <v>0</v>
      </c>
      <c r="CF89" s="11">
        <v>0</v>
      </c>
      <c r="CG89" s="11">
        <v>0</v>
      </c>
      <c r="CH89" s="11">
        <v>0</v>
      </c>
      <c r="CI89" s="11">
        <v>0</v>
      </c>
      <c r="CJ89" s="11">
        <v>4</v>
      </c>
      <c r="CK89" s="11">
        <v>0</v>
      </c>
      <c r="CL89" s="11">
        <v>0</v>
      </c>
      <c r="CM89" s="11">
        <v>0</v>
      </c>
      <c r="CN89" s="11">
        <v>0</v>
      </c>
      <c r="CO89" s="11">
        <v>0</v>
      </c>
      <c r="CP89" s="11">
        <v>0</v>
      </c>
      <c r="CQ89" s="11">
        <v>0</v>
      </c>
      <c r="CR89" s="11">
        <v>0</v>
      </c>
      <c r="CS89" s="11">
        <v>1</v>
      </c>
      <c r="CT89" s="11">
        <v>0</v>
      </c>
      <c r="CU89" s="11">
        <v>0</v>
      </c>
      <c r="CV89" s="11">
        <f t="shared" si="11"/>
        <v>80</v>
      </c>
      <c r="CY89" s="234" t="s">
        <v>36</v>
      </c>
      <c r="CZ89" s="72">
        <v>9</v>
      </c>
      <c r="DA89" s="72">
        <v>6</v>
      </c>
      <c r="DB89" s="72">
        <v>62</v>
      </c>
      <c r="DC89" s="72">
        <v>0</v>
      </c>
      <c r="DD89" s="72">
        <v>0</v>
      </c>
      <c r="DE89" s="72">
        <v>0</v>
      </c>
      <c r="DF89" s="72">
        <v>0</v>
      </c>
      <c r="DG89" s="72">
        <v>0</v>
      </c>
      <c r="DH89" s="72">
        <v>1</v>
      </c>
      <c r="DI89" s="72">
        <v>0</v>
      </c>
      <c r="DJ89" s="72">
        <v>0</v>
      </c>
      <c r="DK89" s="72">
        <v>0</v>
      </c>
      <c r="DL89" s="72">
        <v>0</v>
      </c>
      <c r="DM89" s="72">
        <v>0</v>
      </c>
      <c r="DN89" s="72">
        <v>0</v>
      </c>
      <c r="DO89" s="72">
        <v>0</v>
      </c>
      <c r="DP89" s="72">
        <v>0</v>
      </c>
      <c r="DQ89" s="72">
        <v>0</v>
      </c>
      <c r="DR89" s="72">
        <v>0</v>
      </c>
      <c r="DS89" s="72">
        <v>0</v>
      </c>
      <c r="DT89" s="72">
        <v>0</v>
      </c>
      <c r="DU89" s="72">
        <v>0</v>
      </c>
      <c r="DV89" s="72">
        <f t="shared" si="12"/>
        <v>78</v>
      </c>
      <c r="DX89" s="234" t="s">
        <v>7</v>
      </c>
      <c r="DY89" s="11">
        <v>0</v>
      </c>
      <c r="DZ89" s="11">
        <v>166</v>
      </c>
      <c r="EA89" s="11">
        <v>39</v>
      </c>
      <c r="EB89" s="11">
        <v>0</v>
      </c>
      <c r="EC89" s="11">
        <v>0</v>
      </c>
      <c r="ED89" s="11">
        <v>0</v>
      </c>
      <c r="EE89" s="11">
        <v>0</v>
      </c>
      <c r="EF89" s="11">
        <v>0</v>
      </c>
      <c r="EG89" s="11">
        <v>0</v>
      </c>
      <c r="EH89" s="11">
        <v>0</v>
      </c>
      <c r="EI89" s="11">
        <v>0</v>
      </c>
      <c r="EJ89" s="11">
        <v>0</v>
      </c>
      <c r="EK89" s="11">
        <v>0</v>
      </c>
      <c r="EL89" s="11">
        <v>0</v>
      </c>
      <c r="EM89" s="11">
        <v>0</v>
      </c>
      <c r="EN89" s="11">
        <v>0</v>
      </c>
      <c r="EO89" s="11">
        <v>0</v>
      </c>
      <c r="EP89" s="11">
        <v>0</v>
      </c>
      <c r="EQ89" s="11">
        <v>0</v>
      </c>
      <c r="ER89" s="11">
        <v>0</v>
      </c>
      <c r="ES89" s="11">
        <v>0</v>
      </c>
      <c r="ET89" s="11">
        <v>0</v>
      </c>
      <c r="EU89" s="11">
        <v>0</v>
      </c>
      <c r="EV89" s="11">
        <v>0</v>
      </c>
      <c r="EW89" s="11">
        <f t="shared" si="13"/>
        <v>205</v>
      </c>
      <c r="EY89" s="234" t="s">
        <v>28</v>
      </c>
      <c r="EZ89" s="11">
        <v>34</v>
      </c>
      <c r="FA89" s="11">
        <v>32</v>
      </c>
      <c r="FB89" s="11">
        <v>122</v>
      </c>
      <c r="FC89" s="11">
        <v>0</v>
      </c>
      <c r="FD89" s="11">
        <v>0</v>
      </c>
      <c r="FE89" s="11">
        <v>0</v>
      </c>
      <c r="FF89" s="11">
        <v>0</v>
      </c>
      <c r="FG89" s="11">
        <v>0</v>
      </c>
      <c r="FH89" s="11">
        <v>1</v>
      </c>
      <c r="FI89" s="11">
        <v>0</v>
      </c>
      <c r="FJ89" s="11">
        <v>0</v>
      </c>
      <c r="FK89" s="11">
        <v>0</v>
      </c>
      <c r="FL89" s="11">
        <v>0</v>
      </c>
      <c r="FM89" s="11">
        <v>0</v>
      </c>
      <c r="FN89" s="11">
        <v>0</v>
      </c>
      <c r="FO89" s="11">
        <v>0</v>
      </c>
      <c r="FP89" s="11">
        <v>0</v>
      </c>
      <c r="FQ89" s="11">
        <v>0</v>
      </c>
      <c r="FR89" s="11">
        <v>0</v>
      </c>
      <c r="FS89" s="11">
        <v>0</v>
      </c>
      <c r="FT89" s="11">
        <v>0</v>
      </c>
      <c r="FU89" s="11">
        <v>0</v>
      </c>
      <c r="FV89" s="11">
        <v>0</v>
      </c>
      <c r="FW89" s="11">
        <v>0</v>
      </c>
      <c r="FX89" s="11">
        <f t="shared" si="14"/>
        <v>189</v>
      </c>
      <c r="GA89" s="234" t="s">
        <v>9</v>
      </c>
      <c r="GB89" s="11">
        <v>2</v>
      </c>
      <c r="GC89" s="11">
        <v>32</v>
      </c>
      <c r="GD89" s="11">
        <v>26</v>
      </c>
      <c r="GE89" s="11">
        <v>12</v>
      </c>
      <c r="GF89" s="11">
        <v>3</v>
      </c>
      <c r="GG89" s="11">
        <v>61</v>
      </c>
      <c r="GH89" s="11">
        <v>4</v>
      </c>
      <c r="GI89" s="11">
        <v>3</v>
      </c>
      <c r="GJ89" s="11">
        <v>74</v>
      </c>
      <c r="GK89" s="11">
        <v>0</v>
      </c>
      <c r="GL89" s="11">
        <v>0</v>
      </c>
      <c r="GM89" s="11">
        <v>0</v>
      </c>
      <c r="GN89" s="11">
        <v>0</v>
      </c>
      <c r="GO89" s="11">
        <v>0</v>
      </c>
      <c r="GP89" s="11">
        <v>0</v>
      </c>
      <c r="GQ89" s="11">
        <v>0</v>
      </c>
      <c r="GR89" s="11">
        <v>0</v>
      </c>
      <c r="GS89" s="11">
        <v>0</v>
      </c>
      <c r="GT89" s="11">
        <v>0</v>
      </c>
      <c r="GU89" s="11">
        <v>0</v>
      </c>
      <c r="GV89" s="11">
        <v>0</v>
      </c>
      <c r="GW89" s="11">
        <v>0</v>
      </c>
      <c r="GX89" s="11">
        <f t="shared" si="15"/>
        <v>217</v>
      </c>
      <c r="HA89" s="234" t="s">
        <v>9</v>
      </c>
      <c r="HB89" s="11">
        <v>9</v>
      </c>
      <c r="HC89" s="11">
        <v>27</v>
      </c>
      <c r="HD89" s="11">
        <v>16</v>
      </c>
      <c r="HE89" s="11">
        <v>3</v>
      </c>
      <c r="HF89" s="11">
        <v>2</v>
      </c>
      <c r="HG89" s="11">
        <v>97</v>
      </c>
      <c r="HH89" s="11">
        <v>3</v>
      </c>
      <c r="HI89" s="11">
        <v>2</v>
      </c>
      <c r="HJ89" s="11">
        <v>55</v>
      </c>
      <c r="HK89" s="11">
        <v>0</v>
      </c>
      <c r="HL89" s="11">
        <v>0</v>
      </c>
      <c r="HM89" s="11">
        <v>0</v>
      </c>
      <c r="HN89" s="11">
        <v>0</v>
      </c>
      <c r="HO89" s="11">
        <v>0</v>
      </c>
      <c r="HP89" s="11">
        <v>0</v>
      </c>
      <c r="HQ89" s="11">
        <v>0</v>
      </c>
      <c r="HR89" s="11">
        <v>0</v>
      </c>
      <c r="HS89" s="11">
        <v>0</v>
      </c>
      <c r="HT89" s="11">
        <v>0</v>
      </c>
      <c r="HU89" s="11">
        <v>0</v>
      </c>
      <c r="HV89" s="11">
        <v>0</v>
      </c>
      <c r="HW89" s="11">
        <v>0</v>
      </c>
      <c r="HX89" s="11">
        <f t="shared" si="16"/>
        <v>214</v>
      </c>
      <c r="HZ89" s="234" t="s">
        <v>25</v>
      </c>
      <c r="IA89" s="11">
        <v>64</v>
      </c>
      <c r="IB89" s="11">
        <v>117</v>
      </c>
      <c r="IC89" s="11">
        <v>1425</v>
      </c>
      <c r="ID89" s="11">
        <v>4</v>
      </c>
      <c r="IE89" s="11">
        <v>0</v>
      </c>
      <c r="IF89" s="11">
        <v>4</v>
      </c>
      <c r="IG89" s="11">
        <v>10</v>
      </c>
      <c r="IH89" s="11">
        <v>0</v>
      </c>
      <c r="II89" s="11">
        <v>847</v>
      </c>
      <c r="IJ89" s="11">
        <v>1</v>
      </c>
      <c r="IK89" s="11">
        <v>0</v>
      </c>
      <c r="IL89" s="11">
        <v>0</v>
      </c>
      <c r="IM89" s="11">
        <v>0</v>
      </c>
      <c r="IN89" s="11">
        <v>0</v>
      </c>
      <c r="IO89" s="11">
        <v>0</v>
      </c>
      <c r="IP89" s="11">
        <v>0</v>
      </c>
      <c r="IQ89" s="11">
        <v>0</v>
      </c>
      <c r="IR89" s="11">
        <v>0</v>
      </c>
      <c r="IS89" s="11">
        <v>0</v>
      </c>
      <c r="IT89" s="11">
        <v>0</v>
      </c>
      <c r="IU89" s="11">
        <v>0</v>
      </c>
      <c r="IV89" s="11">
        <v>0</v>
      </c>
      <c r="IW89" s="11">
        <v>0</v>
      </c>
      <c r="IX89" s="11">
        <v>0</v>
      </c>
      <c r="IY89" s="11">
        <v>0</v>
      </c>
      <c r="IZ89" s="11">
        <f t="shared" si="17"/>
        <v>2472</v>
      </c>
    </row>
    <row r="90" spans="1:260" x14ac:dyDescent="0.25">
      <c r="A90" s="234" t="s">
        <v>44</v>
      </c>
      <c r="B90" s="11">
        <v>0</v>
      </c>
      <c r="C90" s="11">
        <v>11</v>
      </c>
      <c r="D90" s="11">
        <v>27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f t="shared" si="9"/>
        <v>38</v>
      </c>
      <c r="AA90" s="234" t="s">
        <v>34</v>
      </c>
      <c r="AB90" s="11">
        <v>2</v>
      </c>
      <c r="AC90" s="11"/>
      <c r="AD90" s="11">
        <v>4</v>
      </c>
      <c r="AE90" s="11"/>
      <c r="AF90" s="11"/>
      <c r="AG90" s="11"/>
      <c r="AH90" s="11">
        <v>2</v>
      </c>
      <c r="AI90" s="11"/>
      <c r="AJ90" s="11"/>
      <c r="AK90" s="11"/>
      <c r="AL90" s="11"/>
      <c r="AM90" s="11"/>
      <c r="AN90" s="11">
        <v>7</v>
      </c>
      <c r="AO90" s="11">
        <v>236</v>
      </c>
      <c r="AP90" s="11"/>
      <c r="AQ90" s="11"/>
      <c r="AR90" s="11"/>
      <c r="AS90" s="11"/>
      <c r="AT90" s="11"/>
      <c r="AU90" s="11">
        <v>40</v>
      </c>
      <c r="AV90" s="11">
        <v>16</v>
      </c>
      <c r="AW90" s="11">
        <v>14</v>
      </c>
      <c r="AX90" s="11">
        <v>321</v>
      </c>
      <c r="BA90" s="234" t="s">
        <v>9</v>
      </c>
      <c r="BB90" s="11">
        <v>2</v>
      </c>
      <c r="BC90" s="11">
        <v>39</v>
      </c>
      <c r="BD90" s="11">
        <v>38</v>
      </c>
      <c r="BE90" s="11">
        <v>6</v>
      </c>
      <c r="BF90" s="11">
        <v>1</v>
      </c>
      <c r="BG90" s="11">
        <v>79</v>
      </c>
      <c r="BH90" s="11">
        <v>2</v>
      </c>
      <c r="BI90" s="11">
        <v>0</v>
      </c>
      <c r="BJ90" s="11">
        <v>62</v>
      </c>
      <c r="BK90" s="11">
        <v>0</v>
      </c>
      <c r="BL90" s="11">
        <v>0</v>
      </c>
      <c r="BM90" s="11">
        <v>0</v>
      </c>
      <c r="BN90" s="11">
        <v>0</v>
      </c>
      <c r="BO90" s="11">
        <v>0</v>
      </c>
      <c r="BP90" s="11">
        <v>0</v>
      </c>
      <c r="BQ90" s="11">
        <v>0</v>
      </c>
      <c r="BR90" s="11">
        <v>0</v>
      </c>
      <c r="BS90" s="11">
        <v>0</v>
      </c>
      <c r="BT90" s="11">
        <v>0</v>
      </c>
      <c r="BU90" s="11">
        <v>0</v>
      </c>
      <c r="BV90" s="11">
        <v>0</v>
      </c>
      <c r="BW90" s="11">
        <v>0</v>
      </c>
      <c r="BX90" s="11">
        <v>0</v>
      </c>
      <c r="BY90" s="11">
        <f t="shared" si="10"/>
        <v>229</v>
      </c>
      <c r="CA90" s="234" t="s">
        <v>43</v>
      </c>
      <c r="CB90" s="11">
        <v>7</v>
      </c>
      <c r="CC90" s="11">
        <v>20</v>
      </c>
      <c r="CD90" s="11">
        <v>40</v>
      </c>
      <c r="CE90" s="11">
        <v>0</v>
      </c>
      <c r="CF90" s="11">
        <v>1</v>
      </c>
      <c r="CG90" s="11">
        <v>0</v>
      </c>
      <c r="CH90" s="11">
        <v>0</v>
      </c>
      <c r="CI90" s="11">
        <v>0</v>
      </c>
      <c r="CJ90" s="11">
        <v>2</v>
      </c>
      <c r="CK90" s="11">
        <v>0</v>
      </c>
      <c r="CL90" s="11">
        <v>0</v>
      </c>
      <c r="CM90" s="11">
        <v>0</v>
      </c>
      <c r="CN90" s="11">
        <v>0</v>
      </c>
      <c r="CO90" s="11">
        <v>0</v>
      </c>
      <c r="CP90" s="11">
        <v>0</v>
      </c>
      <c r="CQ90" s="11">
        <v>0</v>
      </c>
      <c r="CR90" s="11">
        <v>0</v>
      </c>
      <c r="CS90" s="11">
        <v>0</v>
      </c>
      <c r="CT90" s="11">
        <v>0</v>
      </c>
      <c r="CU90" s="11">
        <v>0</v>
      </c>
      <c r="CV90" s="11">
        <f t="shared" si="11"/>
        <v>70</v>
      </c>
      <c r="CY90" s="234" t="s">
        <v>43</v>
      </c>
      <c r="CZ90" s="72">
        <v>4</v>
      </c>
      <c r="DA90" s="72">
        <v>21</v>
      </c>
      <c r="DB90" s="72">
        <v>38</v>
      </c>
      <c r="DC90" s="72">
        <v>1</v>
      </c>
      <c r="DD90" s="72">
        <v>0</v>
      </c>
      <c r="DE90" s="72">
        <v>3</v>
      </c>
      <c r="DF90" s="72">
        <v>0</v>
      </c>
      <c r="DG90" s="72">
        <v>0</v>
      </c>
      <c r="DH90" s="72">
        <v>0</v>
      </c>
      <c r="DI90" s="72">
        <v>0</v>
      </c>
      <c r="DJ90" s="72">
        <v>0</v>
      </c>
      <c r="DK90" s="72">
        <v>0</v>
      </c>
      <c r="DL90" s="72">
        <v>0</v>
      </c>
      <c r="DM90" s="72">
        <v>0</v>
      </c>
      <c r="DN90" s="72">
        <v>0</v>
      </c>
      <c r="DO90" s="72">
        <v>0</v>
      </c>
      <c r="DP90" s="72">
        <v>0</v>
      </c>
      <c r="DQ90" s="72">
        <v>0</v>
      </c>
      <c r="DR90" s="72">
        <v>0</v>
      </c>
      <c r="DS90" s="72">
        <v>0</v>
      </c>
      <c r="DT90" s="72">
        <v>1</v>
      </c>
      <c r="DU90" s="72">
        <v>0</v>
      </c>
      <c r="DV90" s="72">
        <f t="shared" si="12"/>
        <v>68</v>
      </c>
      <c r="DX90" s="234" t="s">
        <v>22</v>
      </c>
      <c r="DY90" s="11">
        <v>0</v>
      </c>
      <c r="DZ90" s="11">
        <v>184</v>
      </c>
      <c r="EA90" s="11">
        <v>1</v>
      </c>
      <c r="EB90" s="11">
        <v>0</v>
      </c>
      <c r="EC90" s="11">
        <v>0</v>
      </c>
      <c r="ED90" s="11">
        <v>0</v>
      </c>
      <c r="EE90" s="11">
        <v>0</v>
      </c>
      <c r="EF90" s="11">
        <v>0</v>
      </c>
      <c r="EG90" s="11">
        <v>0</v>
      </c>
      <c r="EH90" s="11">
        <v>0</v>
      </c>
      <c r="EI90" s="11">
        <v>0</v>
      </c>
      <c r="EJ90" s="11">
        <v>0</v>
      </c>
      <c r="EK90" s="11">
        <v>0</v>
      </c>
      <c r="EL90" s="11">
        <v>0</v>
      </c>
      <c r="EM90" s="11">
        <v>0</v>
      </c>
      <c r="EN90" s="11">
        <v>0</v>
      </c>
      <c r="EO90" s="11">
        <v>0</v>
      </c>
      <c r="EP90" s="11">
        <v>0</v>
      </c>
      <c r="EQ90" s="11">
        <v>0</v>
      </c>
      <c r="ER90" s="11">
        <v>0</v>
      </c>
      <c r="ES90" s="11">
        <v>0</v>
      </c>
      <c r="ET90" s="11">
        <v>0</v>
      </c>
      <c r="EU90" s="11">
        <v>0</v>
      </c>
      <c r="EV90" s="11">
        <v>0</v>
      </c>
      <c r="EW90" s="11">
        <f t="shared" si="13"/>
        <v>185</v>
      </c>
      <c r="EY90" s="234" t="s">
        <v>7</v>
      </c>
      <c r="EZ90" s="11">
        <v>0</v>
      </c>
      <c r="FA90" s="11">
        <v>160</v>
      </c>
      <c r="FB90" s="11">
        <v>26</v>
      </c>
      <c r="FC90" s="11">
        <v>0</v>
      </c>
      <c r="FD90" s="11">
        <v>0</v>
      </c>
      <c r="FE90" s="11">
        <v>0</v>
      </c>
      <c r="FF90" s="11">
        <v>0</v>
      </c>
      <c r="FG90" s="11">
        <v>0</v>
      </c>
      <c r="FH90" s="11">
        <v>0</v>
      </c>
      <c r="FI90" s="11">
        <v>0</v>
      </c>
      <c r="FJ90" s="11">
        <v>0</v>
      </c>
      <c r="FK90" s="11">
        <v>0</v>
      </c>
      <c r="FL90" s="11">
        <v>0</v>
      </c>
      <c r="FM90" s="11">
        <v>0</v>
      </c>
      <c r="FN90" s="11">
        <v>0</v>
      </c>
      <c r="FO90" s="11">
        <v>0</v>
      </c>
      <c r="FP90" s="11">
        <v>0</v>
      </c>
      <c r="FQ90" s="11">
        <v>0</v>
      </c>
      <c r="FR90" s="11">
        <v>0</v>
      </c>
      <c r="FS90" s="11">
        <v>0</v>
      </c>
      <c r="FT90" s="11">
        <v>0</v>
      </c>
      <c r="FU90" s="11">
        <v>0</v>
      </c>
      <c r="FV90" s="11">
        <v>0</v>
      </c>
      <c r="FW90" s="11">
        <v>0</v>
      </c>
      <c r="FX90" s="11">
        <f t="shared" si="14"/>
        <v>186</v>
      </c>
      <c r="GA90" s="234" t="s">
        <v>22</v>
      </c>
      <c r="GB90" s="11">
        <v>0</v>
      </c>
      <c r="GC90" s="11">
        <v>207</v>
      </c>
      <c r="GD90" s="11">
        <v>2</v>
      </c>
      <c r="GE90" s="11">
        <v>0</v>
      </c>
      <c r="GF90" s="11">
        <v>1</v>
      </c>
      <c r="GG90" s="11">
        <v>0</v>
      </c>
      <c r="GH90" s="11">
        <v>0</v>
      </c>
      <c r="GI90" s="11">
        <v>0</v>
      </c>
      <c r="GJ90" s="11">
        <v>0</v>
      </c>
      <c r="GK90" s="11">
        <v>0</v>
      </c>
      <c r="GL90" s="11">
        <v>0</v>
      </c>
      <c r="GM90" s="11">
        <v>0</v>
      </c>
      <c r="GN90" s="11">
        <v>0</v>
      </c>
      <c r="GO90" s="11">
        <v>0</v>
      </c>
      <c r="GP90" s="11">
        <v>0</v>
      </c>
      <c r="GQ90" s="11">
        <v>0</v>
      </c>
      <c r="GR90" s="11">
        <v>0</v>
      </c>
      <c r="GS90" s="11">
        <v>0</v>
      </c>
      <c r="GT90" s="11">
        <v>0</v>
      </c>
      <c r="GU90" s="11">
        <v>0</v>
      </c>
      <c r="GV90" s="11">
        <v>0</v>
      </c>
      <c r="GW90" s="11">
        <v>0</v>
      </c>
      <c r="GX90" s="11">
        <f t="shared" si="15"/>
        <v>210</v>
      </c>
      <c r="HA90" s="234" t="s">
        <v>44</v>
      </c>
      <c r="HB90" s="11">
        <v>0</v>
      </c>
      <c r="HC90" s="11">
        <v>17</v>
      </c>
      <c r="HD90" s="11">
        <v>40</v>
      </c>
      <c r="HE90" s="11">
        <v>0</v>
      </c>
      <c r="HF90" s="11">
        <v>0</v>
      </c>
      <c r="HG90" s="11">
        <v>0</v>
      </c>
      <c r="HH90" s="11">
        <v>0</v>
      </c>
      <c r="HI90" s="11">
        <v>0</v>
      </c>
      <c r="HJ90" s="11">
        <v>0</v>
      </c>
      <c r="HK90" s="11">
        <v>0</v>
      </c>
      <c r="HL90" s="11">
        <v>0</v>
      </c>
      <c r="HM90" s="11">
        <v>0</v>
      </c>
      <c r="HN90" s="11">
        <v>0</v>
      </c>
      <c r="HO90" s="11">
        <v>0</v>
      </c>
      <c r="HP90" s="11">
        <v>0</v>
      </c>
      <c r="HQ90" s="11">
        <v>0</v>
      </c>
      <c r="HR90" s="11">
        <v>0</v>
      </c>
      <c r="HS90" s="11">
        <v>0</v>
      </c>
      <c r="HT90" s="11">
        <v>0</v>
      </c>
      <c r="HU90" s="11">
        <v>0</v>
      </c>
      <c r="HV90" s="11">
        <v>0</v>
      </c>
      <c r="HW90" s="11">
        <v>0</v>
      </c>
      <c r="HX90" s="11">
        <f t="shared" si="16"/>
        <v>57</v>
      </c>
      <c r="HZ90" s="234" t="s">
        <v>36</v>
      </c>
      <c r="IA90" s="11">
        <v>93</v>
      </c>
      <c r="IB90" s="11">
        <v>76</v>
      </c>
      <c r="IC90" s="11">
        <v>620</v>
      </c>
      <c r="ID90" s="11">
        <v>2</v>
      </c>
      <c r="IE90" s="11">
        <v>0</v>
      </c>
      <c r="IF90" s="11">
        <v>1</v>
      </c>
      <c r="IG90" s="11">
        <v>3</v>
      </c>
      <c r="IH90" s="11">
        <v>3</v>
      </c>
      <c r="II90" s="11">
        <v>12</v>
      </c>
      <c r="IJ90" s="11">
        <v>1</v>
      </c>
      <c r="IK90" s="11">
        <v>0</v>
      </c>
      <c r="IL90" s="11">
        <v>0</v>
      </c>
      <c r="IM90" s="11">
        <v>0</v>
      </c>
      <c r="IN90" s="11">
        <v>0</v>
      </c>
      <c r="IO90" s="11">
        <v>0</v>
      </c>
      <c r="IP90" s="11">
        <v>0</v>
      </c>
      <c r="IQ90" s="11">
        <v>0</v>
      </c>
      <c r="IR90" s="11">
        <v>0</v>
      </c>
      <c r="IS90" s="11">
        <v>0</v>
      </c>
      <c r="IT90" s="11">
        <v>0</v>
      </c>
      <c r="IU90" s="11">
        <v>0</v>
      </c>
      <c r="IV90" s="11">
        <v>0</v>
      </c>
      <c r="IW90" s="11">
        <v>14</v>
      </c>
      <c r="IX90" s="11">
        <v>0</v>
      </c>
      <c r="IY90" s="11">
        <v>0</v>
      </c>
      <c r="IZ90" s="11">
        <f t="shared" si="17"/>
        <v>825</v>
      </c>
    </row>
    <row r="91" spans="1:260" x14ac:dyDescent="0.25">
      <c r="A91" s="234" t="s">
        <v>34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7</v>
      </c>
      <c r="I91" s="11">
        <v>0</v>
      </c>
      <c r="J91" s="11">
        <v>0</v>
      </c>
      <c r="K91" s="11">
        <v>0</v>
      </c>
      <c r="L91" s="11">
        <v>0</v>
      </c>
      <c r="M91" s="11">
        <v>19</v>
      </c>
      <c r="N91" s="11">
        <v>201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40</v>
      </c>
      <c r="W91" s="11">
        <v>3</v>
      </c>
      <c r="X91" s="11">
        <v>22</v>
      </c>
      <c r="Y91" s="11">
        <f t="shared" si="9"/>
        <v>292</v>
      </c>
      <c r="AA91" s="234" t="s">
        <v>48</v>
      </c>
      <c r="AB91" s="11">
        <v>1</v>
      </c>
      <c r="AC91" s="11"/>
      <c r="AD91" s="11"/>
      <c r="AE91" s="11"/>
      <c r="AF91" s="11"/>
      <c r="AG91" s="11"/>
      <c r="AH91" s="11"/>
      <c r="AI91" s="11"/>
      <c r="AJ91" s="11"/>
      <c r="AK91" s="11">
        <v>5</v>
      </c>
      <c r="AL91" s="11"/>
      <c r="AM91" s="11"/>
      <c r="AN91" s="11">
        <v>79</v>
      </c>
      <c r="AO91" s="11">
        <v>23</v>
      </c>
      <c r="AP91" s="11"/>
      <c r="AQ91" s="11"/>
      <c r="AR91" s="11"/>
      <c r="AS91" s="11"/>
      <c r="AT91" s="11"/>
      <c r="AU91" s="11">
        <v>2</v>
      </c>
      <c r="AV91" s="11">
        <v>1</v>
      </c>
      <c r="AW91" s="11">
        <v>1</v>
      </c>
      <c r="AX91" s="11">
        <v>112</v>
      </c>
      <c r="BA91" s="234" t="s">
        <v>44</v>
      </c>
      <c r="BB91" s="11">
        <v>0</v>
      </c>
      <c r="BC91" s="11">
        <v>18</v>
      </c>
      <c r="BD91" s="11">
        <v>47</v>
      </c>
      <c r="BE91" s="11">
        <v>0</v>
      </c>
      <c r="BF91" s="11">
        <v>0</v>
      </c>
      <c r="BG91" s="11">
        <v>0</v>
      </c>
      <c r="BH91" s="11">
        <v>0</v>
      </c>
      <c r="BI91" s="11">
        <v>0</v>
      </c>
      <c r="BJ91" s="11">
        <v>0</v>
      </c>
      <c r="BK91" s="11">
        <v>0</v>
      </c>
      <c r="BL91" s="11">
        <v>0</v>
      </c>
      <c r="BM91" s="11">
        <v>0</v>
      </c>
      <c r="BN91" s="11">
        <v>0</v>
      </c>
      <c r="BO91" s="11">
        <v>0</v>
      </c>
      <c r="BP91" s="11">
        <v>0</v>
      </c>
      <c r="BQ91" s="11">
        <v>0</v>
      </c>
      <c r="BR91" s="11">
        <v>0</v>
      </c>
      <c r="BS91" s="11">
        <v>0</v>
      </c>
      <c r="BT91" s="11">
        <v>0</v>
      </c>
      <c r="BU91" s="11">
        <v>0</v>
      </c>
      <c r="BV91" s="11">
        <v>0</v>
      </c>
      <c r="BW91" s="11">
        <v>0</v>
      </c>
      <c r="BX91" s="11">
        <v>0</v>
      </c>
      <c r="BY91" s="11">
        <f t="shared" si="10"/>
        <v>65</v>
      </c>
      <c r="CA91" s="234" t="s">
        <v>9</v>
      </c>
      <c r="CB91" s="11">
        <v>1</v>
      </c>
      <c r="CC91" s="11">
        <v>29</v>
      </c>
      <c r="CD91" s="11">
        <v>32</v>
      </c>
      <c r="CE91" s="11">
        <v>10</v>
      </c>
      <c r="CF91" s="11">
        <v>5</v>
      </c>
      <c r="CG91" s="11">
        <v>77</v>
      </c>
      <c r="CH91" s="11">
        <v>2</v>
      </c>
      <c r="CI91" s="11">
        <v>4</v>
      </c>
      <c r="CJ91" s="11">
        <v>73</v>
      </c>
      <c r="CK91" s="11">
        <v>0</v>
      </c>
      <c r="CL91" s="11">
        <v>0</v>
      </c>
      <c r="CM91" s="11">
        <v>0</v>
      </c>
      <c r="CN91" s="11">
        <v>0</v>
      </c>
      <c r="CO91" s="11">
        <v>0</v>
      </c>
      <c r="CP91" s="11">
        <v>0</v>
      </c>
      <c r="CQ91" s="11">
        <v>0</v>
      </c>
      <c r="CR91" s="11">
        <v>0</v>
      </c>
      <c r="CS91" s="11">
        <v>0</v>
      </c>
      <c r="CT91" s="11">
        <v>0</v>
      </c>
      <c r="CU91" s="11">
        <v>0</v>
      </c>
      <c r="CV91" s="11">
        <f t="shared" si="11"/>
        <v>233</v>
      </c>
      <c r="CY91" s="234" t="s">
        <v>9</v>
      </c>
      <c r="CZ91" s="72">
        <v>5</v>
      </c>
      <c r="DA91" s="72">
        <v>31</v>
      </c>
      <c r="DB91" s="72">
        <v>21</v>
      </c>
      <c r="DC91" s="72">
        <v>5</v>
      </c>
      <c r="DD91" s="72">
        <v>1</v>
      </c>
      <c r="DE91" s="72">
        <v>55</v>
      </c>
      <c r="DF91" s="72">
        <v>2</v>
      </c>
      <c r="DG91" s="72">
        <v>5</v>
      </c>
      <c r="DH91" s="72">
        <v>75</v>
      </c>
      <c r="DI91" s="72">
        <v>0</v>
      </c>
      <c r="DJ91" s="72">
        <v>0</v>
      </c>
      <c r="DK91" s="72">
        <v>0</v>
      </c>
      <c r="DL91" s="72">
        <v>0</v>
      </c>
      <c r="DM91" s="72">
        <v>0</v>
      </c>
      <c r="DN91" s="72">
        <v>0</v>
      </c>
      <c r="DO91" s="72">
        <v>0</v>
      </c>
      <c r="DP91" s="72">
        <v>0</v>
      </c>
      <c r="DQ91" s="72">
        <v>0</v>
      </c>
      <c r="DR91" s="72">
        <v>0</v>
      </c>
      <c r="DS91" s="72">
        <v>0</v>
      </c>
      <c r="DT91" s="72">
        <v>0</v>
      </c>
      <c r="DU91" s="72">
        <v>0</v>
      </c>
      <c r="DV91" s="72">
        <f t="shared" si="12"/>
        <v>200</v>
      </c>
      <c r="DX91" s="234" t="s">
        <v>17</v>
      </c>
      <c r="DY91" s="11">
        <v>10</v>
      </c>
      <c r="DZ91" s="11">
        <v>29</v>
      </c>
      <c r="EA91" s="11">
        <v>136</v>
      </c>
      <c r="EB91" s="11">
        <v>3</v>
      </c>
      <c r="EC91" s="11">
        <v>0</v>
      </c>
      <c r="ED91" s="11">
        <v>1</v>
      </c>
      <c r="EE91" s="11">
        <v>0</v>
      </c>
      <c r="EF91" s="11">
        <v>0</v>
      </c>
      <c r="EG91" s="11">
        <v>5</v>
      </c>
      <c r="EH91" s="11">
        <v>0</v>
      </c>
      <c r="EI91" s="11">
        <v>0</v>
      </c>
      <c r="EJ91" s="11">
        <v>0</v>
      </c>
      <c r="EK91" s="11">
        <v>0</v>
      </c>
      <c r="EL91" s="11">
        <v>0</v>
      </c>
      <c r="EM91" s="11">
        <v>0</v>
      </c>
      <c r="EN91" s="11">
        <v>0</v>
      </c>
      <c r="EO91" s="11">
        <v>0</v>
      </c>
      <c r="EP91" s="11">
        <v>0</v>
      </c>
      <c r="EQ91" s="11">
        <v>0</v>
      </c>
      <c r="ER91" s="11">
        <v>0</v>
      </c>
      <c r="ES91" s="11">
        <v>0</v>
      </c>
      <c r="ET91" s="11">
        <v>0</v>
      </c>
      <c r="EU91" s="11">
        <v>0</v>
      </c>
      <c r="EV91" s="11">
        <v>0</v>
      </c>
      <c r="EW91" s="11">
        <f t="shared" si="13"/>
        <v>184</v>
      </c>
      <c r="EY91" s="234" t="s">
        <v>16</v>
      </c>
      <c r="EZ91" s="11">
        <v>0</v>
      </c>
      <c r="FA91" s="11">
        <v>0</v>
      </c>
      <c r="FB91" s="11">
        <v>0</v>
      </c>
      <c r="FC91" s="11">
        <v>0</v>
      </c>
      <c r="FD91" s="11">
        <v>0</v>
      </c>
      <c r="FE91" s="11">
        <v>0</v>
      </c>
      <c r="FF91" s="11">
        <v>15</v>
      </c>
      <c r="FG91" s="11">
        <v>0</v>
      </c>
      <c r="FH91" s="11">
        <v>0</v>
      </c>
      <c r="FI91" s="11">
        <v>1</v>
      </c>
      <c r="FJ91" s="11">
        <v>0</v>
      </c>
      <c r="FK91" s="11">
        <v>0</v>
      </c>
      <c r="FL91" s="11">
        <v>4</v>
      </c>
      <c r="FM91" s="11">
        <v>163</v>
      </c>
      <c r="FN91" s="11">
        <v>0</v>
      </c>
      <c r="FO91" s="11">
        <v>0</v>
      </c>
      <c r="FP91" s="11">
        <v>0</v>
      </c>
      <c r="FQ91" s="11">
        <v>0</v>
      </c>
      <c r="FR91" s="11">
        <v>0</v>
      </c>
      <c r="FS91" s="11">
        <v>0</v>
      </c>
      <c r="FT91" s="11">
        <v>0</v>
      </c>
      <c r="FU91" s="11">
        <v>0</v>
      </c>
      <c r="FV91" s="11">
        <v>0</v>
      </c>
      <c r="FW91" s="11">
        <v>0</v>
      </c>
      <c r="FX91" s="11">
        <f t="shared" si="14"/>
        <v>183</v>
      </c>
      <c r="GA91" s="234" t="s">
        <v>7</v>
      </c>
      <c r="GB91" s="11">
        <v>0</v>
      </c>
      <c r="GC91" s="11">
        <v>170</v>
      </c>
      <c r="GD91" s="11">
        <v>29</v>
      </c>
      <c r="GE91" s="11">
        <v>0</v>
      </c>
      <c r="GF91" s="11">
        <v>0</v>
      </c>
      <c r="GG91" s="11">
        <v>0</v>
      </c>
      <c r="GH91" s="11">
        <v>0</v>
      </c>
      <c r="GI91" s="11">
        <v>0</v>
      </c>
      <c r="GJ91" s="11">
        <v>0</v>
      </c>
      <c r="GK91" s="11">
        <v>0</v>
      </c>
      <c r="GL91" s="11">
        <v>0</v>
      </c>
      <c r="GM91" s="11">
        <v>0</v>
      </c>
      <c r="GN91" s="11">
        <v>0</v>
      </c>
      <c r="GO91" s="11">
        <v>0</v>
      </c>
      <c r="GP91" s="11">
        <v>0</v>
      </c>
      <c r="GQ91" s="11">
        <v>0</v>
      </c>
      <c r="GR91" s="11">
        <v>0</v>
      </c>
      <c r="GS91" s="11">
        <v>0</v>
      </c>
      <c r="GT91" s="11">
        <v>0</v>
      </c>
      <c r="GU91" s="11">
        <v>0</v>
      </c>
      <c r="GV91" s="11">
        <v>0</v>
      </c>
      <c r="GW91" s="11">
        <v>0</v>
      </c>
      <c r="GX91" s="11">
        <f t="shared" si="15"/>
        <v>199</v>
      </c>
      <c r="HA91" s="234" t="s">
        <v>34</v>
      </c>
      <c r="HB91" s="11">
        <v>0</v>
      </c>
      <c r="HC91" s="11">
        <v>0</v>
      </c>
      <c r="HD91" s="11">
        <v>2</v>
      </c>
      <c r="HE91" s="11">
        <v>0</v>
      </c>
      <c r="HF91" s="11">
        <v>0</v>
      </c>
      <c r="HG91" s="11">
        <v>0</v>
      </c>
      <c r="HH91" s="11">
        <v>0</v>
      </c>
      <c r="HI91" s="11">
        <v>0</v>
      </c>
      <c r="HJ91" s="11">
        <v>0</v>
      </c>
      <c r="HK91" s="11">
        <v>6</v>
      </c>
      <c r="HL91" s="11">
        <v>0</v>
      </c>
      <c r="HM91" s="11">
        <v>6</v>
      </c>
      <c r="HN91" s="11">
        <v>275</v>
      </c>
      <c r="HO91" s="11">
        <v>4</v>
      </c>
      <c r="HP91" s="11">
        <v>0</v>
      </c>
      <c r="HQ91" s="11">
        <v>0</v>
      </c>
      <c r="HR91" s="11">
        <v>0</v>
      </c>
      <c r="HS91" s="11">
        <v>0</v>
      </c>
      <c r="HT91" s="11">
        <v>0</v>
      </c>
      <c r="HU91" s="11">
        <v>24</v>
      </c>
      <c r="HV91" s="11">
        <v>0</v>
      </c>
      <c r="HW91" s="11">
        <v>12</v>
      </c>
      <c r="HX91" s="11">
        <f t="shared" si="16"/>
        <v>329</v>
      </c>
      <c r="HZ91" s="234" t="s">
        <v>43</v>
      </c>
      <c r="IA91" s="11">
        <v>41</v>
      </c>
      <c r="IB91" s="11">
        <v>217</v>
      </c>
      <c r="IC91" s="11">
        <v>405</v>
      </c>
      <c r="ID91" s="11">
        <v>2</v>
      </c>
      <c r="IE91" s="11">
        <v>6</v>
      </c>
      <c r="IF91" s="11">
        <v>18</v>
      </c>
      <c r="IG91" s="11">
        <v>0</v>
      </c>
      <c r="IH91" s="11">
        <v>0</v>
      </c>
      <c r="II91" s="11">
        <v>11</v>
      </c>
      <c r="IJ91" s="11">
        <v>2</v>
      </c>
      <c r="IK91" s="11">
        <v>0</v>
      </c>
      <c r="IL91" s="11">
        <v>0</v>
      </c>
      <c r="IM91" s="11">
        <v>0</v>
      </c>
      <c r="IN91" s="11">
        <v>0</v>
      </c>
      <c r="IO91" s="11">
        <v>2</v>
      </c>
      <c r="IP91" s="11">
        <v>0</v>
      </c>
      <c r="IQ91" s="11">
        <v>0</v>
      </c>
      <c r="IR91" s="11">
        <v>0</v>
      </c>
      <c r="IS91" s="11">
        <v>0</v>
      </c>
      <c r="IT91" s="11">
        <v>0</v>
      </c>
      <c r="IU91" s="11">
        <v>0</v>
      </c>
      <c r="IV91" s="11">
        <v>0</v>
      </c>
      <c r="IW91" s="11">
        <v>0</v>
      </c>
      <c r="IX91" s="11">
        <v>0</v>
      </c>
      <c r="IY91" s="11">
        <v>0</v>
      </c>
      <c r="IZ91" s="11">
        <f t="shared" si="17"/>
        <v>704</v>
      </c>
    </row>
    <row r="92" spans="1:260" x14ac:dyDescent="0.25">
      <c r="A92" s="234" t="s">
        <v>48</v>
      </c>
      <c r="B92" s="11">
        <v>1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1</v>
      </c>
      <c r="I92" s="11">
        <v>0</v>
      </c>
      <c r="J92" s="11">
        <v>0</v>
      </c>
      <c r="K92" s="11">
        <v>2</v>
      </c>
      <c r="L92" s="11">
        <v>0</v>
      </c>
      <c r="M92" s="11">
        <v>68</v>
      </c>
      <c r="N92" s="11">
        <v>37</v>
      </c>
      <c r="O92" s="11">
        <v>1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1</v>
      </c>
      <c r="W92" s="11">
        <v>6</v>
      </c>
      <c r="X92" s="11">
        <v>1</v>
      </c>
      <c r="Y92" s="11">
        <f t="shared" si="9"/>
        <v>118</v>
      </c>
      <c r="AA92" s="234" t="s">
        <v>41</v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>
        <v>1339</v>
      </c>
      <c r="AT92" s="11">
        <v>514</v>
      </c>
      <c r="AU92" s="11"/>
      <c r="AV92" s="11"/>
      <c r="AW92" s="11"/>
      <c r="AX92" s="11">
        <v>1853</v>
      </c>
      <c r="BA92" s="234" t="s">
        <v>34</v>
      </c>
      <c r="BB92" s="11">
        <v>1</v>
      </c>
      <c r="BC92" s="11">
        <v>0</v>
      </c>
      <c r="BD92" s="11">
        <v>12</v>
      </c>
      <c r="BE92" s="11">
        <v>0</v>
      </c>
      <c r="BF92" s="11">
        <v>0</v>
      </c>
      <c r="BG92" s="11">
        <v>0</v>
      </c>
      <c r="BH92" s="11">
        <v>1</v>
      </c>
      <c r="BI92" s="11">
        <v>0</v>
      </c>
      <c r="BJ92" s="11">
        <v>0</v>
      </c>
      <c r="BK92" s="11">
        <v>0</v>
      </c>
      <c r="BL92" s="11">
        <v>0</v>
      </c>
      <c r="BM92" s="11">
        <v>0</v>
      </c>
      <c r="BN92" s="11">
        <v>10</v>
      </c>
      <c r="BO92" s="11">
        <v>353</v>
      </c>
      <c r="BP92" s="11">
        <v>1</v>
      </c>
      <c r="BQ92" s="11">
        <v>0</v>
      </c>
      <c r="BR92" s="11">
        <v>0</v>
      </c>
      <c r="BS92" s="11">
        <v>0</v>
      </c>
      <c r="BT92" s="11">
        <v>0</v>
      </c>
      <c r="BU92" s="11">
        <v>0</v>
      </c>
      <c r="BV92" s="11">
        <v>59</v>
      </c>
      <c r="BW92" s="11">
        <v>15</v>
      </c>
      <c r="BX92" s="11">
        <v>30</v>
      </c>
      <c r="BY92" s="11">
        <f t="shared" si="10"/>
        <v>482</v>
      </c>
      <c r="CA92" s="234" t="s">
        <v>44</v>
      </c>
      <c r="CB92" s="11">
        <v>0</v>
      </c>
      <c r="CC92" s="11">
        <v>20</v>
      </c>
      <c r="CD92" s="11">
        <v>53</v>
      </c>
      <c r="CE92" s="11">
        <v>0</v>
      </c>
      <c r="CF92" s="11">
        <v>0</v>
      </c>
      <c r="CG92" s="11">
        <v>0</v>
      </c>
      <c r="CH92" s="11">
        <v>0</v>
      </c>
      <c r="CI92" s="11">
        <v>0</v>
      </c>
      <c r="CJ92" s="11">
        <v>0</v>
      </c>
      <c r="CK92" s="11">
        <v>0</v>
      </c>
      <c r="CL92" s="11">
        <v>0</v>
      </c>
      <c r="CM92" s="11">
        <v>0</v>
      </c>
      <c r="CN92" s="11">
        <v>0</v>
      </c>
      <c r="CO92" s="11">
        <v>0</v>
      </c>
      <c r="CP92" s="11">
        <v>0</v>
      </c>
      <c r="CQ92" s="11">
        <v>0</v>
      </c>
      <c r="CR92" s="11">
        <v>0</v>
      </c>
      <c r="CS92" s="11">
        <v>0</v>
      </c>
      <c r="CT92" s="11">
        <v>0</v>
      </c>
      <c r="CU92" s="11">
        <v>0</v>
      </c>
      <c r="CV92" s="11">
        <f t="shared" si="11"/>
        <v>73</v>
      </c>
      <c r="CY92" s="234" t="s">
        <v>44</v>
      </c>
      <c r="CZ92" s="72">
        <v>0</v>
      </c>
      <c r="DA92" s="72">
        <v>18</v>
      </c>
      <c r="DB92" s="72">
        <v>64</v>
      </c>
      <c r="DC92" s="72">
        <v>0</v>
      </c>
      <c r="DD92" s="72">
        <v>0</v>
      </c>
      <c r="DE92" s="72">
        <v>0</v>
      </c>
      <c r="DF92" s="72">
        <v>0</v>
      </c>
      <c r="DG92" s="72">
        <v>0</v>
      </c>
      <c r="DH92" s="72">
        <v>0</v>
      </c>
      <c r="DI92" s="72">
        <v>0</v>
      </c>
      <c r="DJ92" s="72">
        <v>0</v>
      </c>
      <c r="DK92" s="72">
        <v>0</v>
      </c>
      <c r="DL92" s="72">
        <v>0</v>
      </c>
      <c r="DM92" s="72">
        <v>0</v>
      </c>
      <c r="DN92" s="72">
        <v>0</v>
      </c>
      <c r="DO92" s="72">
        <v>0</v>
      </c>
      <c r="DP92" s="72">
        <v>0</v>
      </c>
      <c r="DQ92" s="72">
        <v>0</v>
      </c>
      <c r="DR92" s="72">
        <v>0</v>
      </c>
      <c r="DS92" s="72">
        <v>0</v>
      </c>
      <c r="DT92" s="72">
        <v>0</v>
      </c>
      <c r="DU92" s="72">
        <v>0</v>
      </c>
      <c r="DV92" s="72">
        <f t="shared" si="12"/>
        <v>82</v>
      </c>
      <c r="DX92" s="234" t="s">
        <v>53</v>
      </c>
      <c r="DY92" s="11">
        <v>39</v>
      </c>
      <c r="DZ92" s="11">
        <v>30</v>
      </c>
      <c r="EA92" s="11">
        <v>114</v>
      </c>
      <c r="EB92" s="11">
        <v>0</v>
      </c>
      <c r="EC92" s="11">
        <v>0</v>
      </c>
      <c r="ED92" s="11">
        <v>0</v>
      </c>
      <c r="EE92" s="11">
        <v>0</v>
      </c>
      <c r="EF92" s="11">
        <v>0</v>
      </c>
      <c r="EG92" s="11">
        <v>0</v>
      </c>
      <c r="EH92" s="11">
        <v>0</v>
      </c>
      <c r="EI92" s="11">
        <v>0</v>
      </c>
      <c r="EJ92" s="11">
        <v>0</v>
      </c>
      <c r="EK92" s="11">
        <v>0</v>
      </c>
      <c r="EL92" s="11">
        <v>0</v>
      </c>
      <c r="EM92" s="11">
        <v>0</v>
      </c>
      <c r="EN92" s="11">
        <v>0</v>
      </c>
      <c r="EO92" s="11">
        <v>0</v>
      </c>
      <c r="EP92" s="11">
        <v>0</v>
      </c>
      <c r="EQ92" s="11">
        <v>0</v>
      </c>
      <c r="ER92" s="11">
        <v>0</v>
      </c>
      <c r="ES92" s="11">
        <v>0</v>
      </c>
      <c r="ET92" s="11">
        <v>0</v>
      </c>
      <c r="EU92" s="11">
        <v>0</v>
      </c>
      <c r="EV92" s="11">
        <v>1</v>
      </c>
      <c r="EW92" s="11">
        <f t="shared" si="13"/>
        <v>184</v>
      </c>
      <c r="EY92" s="234" t="s">
        <v>53</v>
      </c>
      <c r="EZ92" s="11">
        <v>24</v>
      </c>
      <c r="FA92" s="11">
        <v>30</v>
      </c>
      <c r="FB92" s="11">
        <v>116</v>
      </c>
      <c r="FC92" s="11">
        <v>0</v>
      </c>
      <c r="FD92" s="11">
        <v>0</v>
      </c>
      <c r="FE92" s="11">
        <v>0</v>
      </c>
      <c r="FF92" s="11">
        <v>0</v>
      </c>
      <c r="FG92" s="11">
        <v>0</v>
      </c>
      <c r="FH92" s="11">
        <v>0</v>
      </c>
      <c r="FI92" s="11">
        <v>0</v>
      </c>
      <c r="FJ92" s="11">
        <v>0</v>
      </c>
      <c r="FK92" s="11">
        <v>0</v>
      </c>
      <c r="FL92" s="11">
        <v>0</v>
      </c>
      <c r="FM92" s="11">
        <v>0</v>
      </c>
      <c r="FN92" s="11">
        <v>0</v>
      </c>
      <c r="FO92" s="11">
        <v>0</v>
      </c>
      <c r="FP92" s="11">
        <v>0</v>
      </c>
      <c r="FQ92" s="11">
        <v>0</v>
      </c>
      <c r="FR92" s="11">
        <v>0</v>
      </c>
      <c r="FS92" s="11">
        <v>0</v>
      </c>
      <c r="FT92" s="11">
        <v>0</v>
      </c>
      <c r="FU92" s="11">
        <v>0</v>
      </c>
      <c r="FV92" s="11">
        <v>0</v>
      </c>
      <c r="FW92" s="11">
        <v>1</v>
      </c>
      <c r="FX92" s="11">
        <f t="shared" si="14"/>
        <v>171</v>
      </c>
      <c r="GA92" s="234" t="s">
        <v>53</v>
      </c>
      <c r="GB92" s="11">
        <v>28</v>
      </c>
      <c r="GC92" s="11">
        <v>36</v>
      </c>
      <c r="GD92" s="11">
        <v>131</v>
      </c>
      <c r="GE92" s="11">
        <v>0</v>
      </c>
      <c r="GF92" s="11">
        <v>0</v>
      </c>
      <c r="GG92" s="11">
        <v>0</v>
      </c>
      <c r="GH92" s="11">
        <v>0</v>
      </c>
      <c r="GI92" s="11">
        <v>0</v>
      </c>
      <c r="GJ92" s="11">
        <v>0</v>
      </c>
      <c r="GK92" s="11">
        <v>0</v>
      </c>
      <c r="GL92" s="11">
        <v>0</v>
      </c>
      <c r="GM92" s="11">
        <v>0</v>
      </c>
      <c r="GN92" s="11">
        <v>0</v>
      </c>
      <c r="GO92" s="11">
        <v>0</v>
      </c>
      <c r="GP92" s="11">
        <v>0</v>
      </c>
      <c r="GQ92" s="11">
        <v>0</v>
      </c>
      <c r="GR92" s="11">
        <v>0</v>
      </c>
      <c r="GS92" s="11">
        <v>0</v>
      </c>
      <c r="GT92" s="11">
        <v>0</v>
      </c>
      <c r="GU92" s="11">
        <v>0</v>
      </c>
      <c r="GV92" s="11">
        <v>0</v>
      </c>
      <c r="GW92" s="11">
        <v>1</v>
      </c>
      <c r="GX92" s="11">
        <f t="shared" si="15"/>
        <v>196</v>
      </c>
      <c r="HA92" s="234" t="s">
        <v>48</v>
      </c>
      <c r="HB92" s="11">
        <v>0</v>
      </c>
      <c r="HC92" s="11">
        <v>0</v>
      </c>
      <c r="HD92" s="11">
        <v>0</v>
      </c>
      <c r="HE92" s="11">
        <v>0</v>
      </c>
      <c r="HF92" s="11">
        <v>0</v>
      </c>
      <c r="HG92" s="11">
        <v>0</v>
      </c>
      <c r="HH92" s="11">
        <v>1</v>
      </c>
      <c r="HI92" s="11">
        <v>0</v>
      </c>
      <c r="HJ92" s="11">
        <v>0</v>
      </c>
      <c r="HK92" s="11">
        <v>0</v>
      </c>
      <c r="HL92" s="11">
        <v>0</v>
      </c>
      <c r="HM92" s="11">
        <v>47</v>
      </c>
      <c r="HN92" s="11">
        <v>60</v>
      </c>
      <c r="HO92" s="11">
        <v>0</v>
      </c>
      <c r="HP92" s="11">
        <v>0</v>
      </c>
      <c r="HQ92" s="11">
        <v>0</v>
      </c>
      <c r="HR92" s="11">
        <v>0</v>
      </c>
      <c r="HS92" s="11">
        <v>0</v>
      </c>
      <c r="HT92" s="11">
        <v>0</v>
      </c>
      <c r="HU92" s="11">
        <v>1</v>
      </c>
      <c r="HV92" s="11">
        <v>0</v>
      </c>
      <c r="HW92" s="11">
        <v>0</v>
      </c>
      <c r="HX92" s="11">
        <f t="shared" si="16"/>
        <v>109</v>
      </c>
      <c r="HZ92" s="234" t="s">
        <v>9</v>
      </c>
      <c r="IA92" s="11">
        <v>55</v>
      </c>
      <c r="IB92" s="11">
        <v>335</v>
      </c>
      <c r="IC92" s="11">
        <v>282</v>
      </c>
      <c r="ID92" s="11">
        <v>80</v>
      </c>
      <c r="IE92" s="11">
        <v>21</v>
      </c>
      <c r="IF92" s="11">
        <v>665</v>
      </c>
      <c r="IG92" s="11">
        <v>23</v>
      </c>
      <c r="IH92" s="11">
        <v>23</v>
      </c>
      <c r="II92" s="11">
        <v>772</v>
      </c>
      <c r="IJ92" s="11">
        <v>81</v>
      </c>
      <c r="IK92" s="11">
        <v>0</v>
      </c>
      <c r="IL92" s="11">
        <v>0</v>
      </c>
      <c r="IM92" s="11">
        <v>0</v>
      </c>
      <c r="IN92" s="11">
        <v>0</v>
      </c>
      <c r="IO92" s="11">
        <v>0</v>
      </c>
      <c r="IP92" s="11">
        <v>0</v>
      </c>
      <c r="IQ92" s="11">
        <v>0</v>
      </c>
      <c r="IR92" s="11">
        <v>0</v>
      </c>
      <c r="IS92" s="11">
        <v>0</v>
      </c>
      <c r="IT92" s="11">
        <v>0</v>
      </c>
      <c r="IU92" s="11">
        <v>0</v>
      </c>
      <c r="IV92" s="11">
        <v>0</v>
      </c>
      <c r="IW92" s="11">
        <v>0</v>
      </c>
      <c r="IX92" s="11">
        <v>0</v>
      </c>
      <c r="IY92" s="11">
        <v>0</v>
      </c>
      <c r="IZ92" s="11">
        <f t="shared" si="17"/>
        <v>2337</v>
      </c>
    </row>
    <row r="93" spans="1:260" x14ac:dyDescent="0.25">
      <c r="A93" s="234" t="s">
        <v>41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1225</v>
      </c>
      <c r="U93" s="11">
        <v>426</v>
      </c>
      <c r="V93" s="11">
        <v>0</v>
      </c>
      <c r="W93" s="11">
        <v>0</v>
      </c>
      <c r="X93" s="11">
        <v>0</v>
      </c>
      <c r="Y93" s="11">
        <f t="shared" si="9"/>
        <v>1651</v>
      </c>
      <c r="AA93" s="234" t="s">
        <v>49</v>
      </c>
      <c r="AB93" s="11"/>
      <c r="AC93" s="11">
        <v>63</v>
      </c>
      <c r="AD93" s="11">
        <v>47</v>
      </c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>
        <v>110</v>
      </c>
      <c r="BA93" s="234" t="s">
        <v>48</v>
      </c>
      <c r="BB93" s="11">
        <v>3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2</v>
      </c>
      <c r="BL93" s="11">
        <v>0</v>
      </c>
      <c r="BM93" s="11">
        <v>0</v>
      </c>
      <c r="BN93" s="11">
        <v>97</v>
      </c>
      <c r="BO93" s="11">
        <v>45</v>
      </c>
      <c r="BP93" s="11">
        <v>1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3</v>
      </c>
      <c r="BW93" s="11">
        <v>4</v>
      </c>
      <c r="BX93" s="11">
        <v>2</v>
      </c>
      <c r="BY93" s="11">
        <f t="shared" si="10"/>
        <v>157</v>
      </c>
      <c r="CA93" s="234" t="s">
        <v>34</v>
      </c>
      <c r="CB93" s="11">
        <v>12</v>
      </c>
      <c r="CC93" s="11">
        <v>0</v>
      </c>
      <c r="CD93" s="11">
        <v>21</v>
      </c>
      <c r="CE93" s="11">
        <v>0</v>
      </c>
      <c r="CF93" s="11">
        <v>0</v>
      </c>
      <c r="CG93" s="11">
        <v>0</v>
      </c>
      <c r="CH93" s="11">
        <v>1</v>
      </c>
      <c r="CI93" s="11">
        <v>0</v>
      </c>
      <c r="CJ93" s="11">
        <v>0</v>
      </c>
      <c r="CK93" s="11">
        <v>4</v>
      </c>
      <c r="CL93" s="11">
        <v>0</v>
      </c>
      <c r="CM93" s="11">
        <v>14</v>
      </c>
      <c r="CN93" s="11">
        <v>338</v>
      </c>
      <c r="CO93" s="11">
        <v>0</v>
      </c>
      <c r="CP93" s="11">
        <v>0</v>
      </c>
      <c r="CQ93" s="11">
        <v>0</v>
      </c>
      <c r="CR93" s="11">
        <v>0</v>
      </c>
      <c r="CS93" s="11">
        <v>50</v>
      </c>
      <c r="CT93" s="11">
        <v>9</v>
      </c>
      <c r="CU93" s="11">
        <v>27</v>
      </c>
      <c r="CV93" s="11">
        <f t="shared" si="11"/>
        <v>476</v>
      </c>
      <c r="CY93" s="234" t="s">
        <v>34</v>
      </c>
      <c r="CZ93" s="72">
        <v>11</v>
      </c>
      <c r="DA93" s="72">
        <v>0</v>
      </c>
      <c r="DB93" s="72">
        <v>5</v>
      </c>
      <c r="DC93" s="72">
        <v>0</v>
      </c>
      <c r="DD93" s="72">
        <v>0</v>
      </c>
      <c r="DE93" s="72">
        <v>0</v>
      </c>
      <c r="DF93" s="72">
        <v>2</v>
      </c>
      <c r="DG93" s="72">
        <v>0</v>
      </c>
      <c r="DH93" s="72">
        <v>0</v>
      </c>
      <c r="DI93" s="72">
        <v>7</v>
      </c>
      <c r="DJ93" s="72">
        <v>0</v>
      </c>
      <c r="DK93" s="72">
        <v>19</v>
      </c>
      <c r="DL93" s="72">
        <v>384</v>
      </c>
      <c r="DM93" s="72">
        <v>0</v>
      </c>
      <c r="DN93" s="72">
        <v>0</v>
      </c>
      <c r="DO93" s="72">
        <v>0</v>
      </c>
      <c r="DP93" s="72">
        <v>0</v>
      </c>
      <c r="DQ93" s="72">
        <v>0</v>
      </c>
      <c r="DR93" s="72">
        <v>78</v>
      </c>
      <c r="DS93" s="72">
        <v>7</v>
      </c>
      <c r="DT93" s="72">
        <v>0</v>
      </c>
      <c r="DU93" s="72">
        <v>49</v>
      </c>
      <c r="DV93" s="72">
        <f t="shared" si="12"/>
        <v>562</v>
      </c>
      <c r="DX93" s="234" t="s">
        <v>28</v>
      </c>
      <c r="DY93" s="11">
        <v>33</v>
      </c>
      <c r="DZ93" s="11">
        <v>21</v>
      </c>
      <c r="EA93" s="11">
        <v>117</v>
      </c>
      <c r="EB93" s="11">
        <v>0</v>
      </c>
      <c r="EC93" s="11">
        <v>0</v>
      </c>
      <c r="ED93" s="11">
        <v>1</v>
      </c>
      <c r="EE93" s="11">
        <v>1</v>
      </c>
      <c r="EF93" s="11">
        <v>0</v>
      </c>
      <c r="EG93" s="11">
        <v>0</v>
      </c>
      <c r="EH93" s="11">
        <v>0</v>
      </c>
      <c r="EI93" s="11">
        <v>0</v>
      </c>
      <c r="EJ93" s="11">
        <v>0</v>
      </c>
      <c r="EK93" s="11">
        <v>0</v>
      </c>
      <c r="EL93" s="11">
        <v>0</v>
      </c>
      <c r="EM93" s="11">
        <v>0</v>
      </c>
      <c r="EN93" s="11">
        <v>0</v>
      </c>
      <c r="EO93" s="11">
        <v>0</v>
      </c>
      <c r="EP93" s="11">
        <v>0</v>
      </c>
      <c r="EQ93" s="11">
        <v>0</v>
      </c>
      <c r="ER93" s="11">
        <v>0</v>
      </c>
      <c r="ES93" s="11">
        <v>0</v>
      </c>
      <c r="ET93" s="11">
        <v>0</v>
      </c>
      <c r="EU93" s="11">
        <v>0</v>
      </c>
      <c r="EV93" s="11">
        <v>0</v>
      </c>
      <c r="EW93" s="11">
        <f t="shared" si="13"/>
        <v>173</v>
      </c>
      <c r="EY93" s="234" t="s">
        <v>33</v>
      </c>
      <c r="EZ93" s="11">
        <v>0</v>
      </c>
      <c r="FA93" s="11">
        <v>58</v>
      </c>
      <c r="FB93" s="11">
        <v>113</v>
      </c>
      <c r="FC93" s="11">
        <v>0</v>
      </c>
      <c r="FD93" s="11">
        <v>0</v>
      </c>
      <c r="FE93" s="11">
        <v>0</v>
      </c>
      <c r="FF93" s="11">
        <v>0</v>
      </c>
      <c r="FG93" s="11">
        <v>0</v>
      </c>
      <c r="FH93" s="11">
        <v>0</v>
      </c>
      <c r="FI93" s="11">
        <v>0</v>
      </c>
      <c r="FJ93" s="11">
        <v>0</v>
      </c>
      <c r="FK93" s="11">
        <v>0</v>
      </c>
      <c r="FL93" s="11">
        <v>0</v>
      </c>
      <c r="FM93" s="11">
        <v>0</v>
      </c>
      <c r="FN93" s="11">
        <v>0</v>
      </c>
      <c r="FO93" s="11">
        <v>0</v>
      </c>
      <c r="FP93" s="11">
        <v>0</v>
      </c>
      <c r="FQ93" s="11">
        <v>0</v>
      </c>
      <c r="FR93" s="11">
        <v>0</v>
      </c>
      <c r="FS93" s="11">
        <v>0</v>
      </c>
      <c r="FT93" s="11">
        <v>0</v>
      </c>
      <c r="FU93" s="11">
        <v>0</v>
      </c>
      <c r="FV93" s="11">
        <v>0</v>
      </c>
      <c r="FW93" s="11">
        <v>0</v>
      </c>
      <c r="FX93" s="11">
        <f t="shared" si="14"/>
        <v>171</v>
      </c>
      <c r="GA93" s="234" t="s">
        <v>48</v>
      </c>
      <c r="GB93" s="11">
        <v>2</v>
      </c>
      <c r="GC93" s="11">
        <v>0</v>
      </c>
      <c r="GD93" s="11">
        <v>1</v>
      </c>
      <c r="GE93" s="11">
        <v>0</v>
      </c>
      <c r="GF93" s="11">
        <v>0</v>
      </c>
      <c r="GG93" s="11">
        <v>0</v>
      </c>
      <c r="GH93" s="11">
        <v>0</v>
      </c>
      <c r="GI93" s="11">
        <v>0</v>
      </c>
      <c r="GJ93" s="11">
        <v>0</v>
      </c>
      <c r="GK93" s="11">
        <v>0</v>
      </c>
      <c r="GL93" s="11">
        <v>0</v>
      </c>
      <c r="GM93" s="11">
        <v>80</v>
      </c>
      <c r="GN93" s="11">
        <v>81</v>
      </c>
      <c r="GO93" s="11">
        <v>0</v>
      </c>
      <c r="GP93" s="11">
        <v>0</v>
      </c>
      <c r="GQ93" s="11">
        <v>0</v>
      </c>
      <c r="GR93" s="11">
        <v>0</v>
      </c>
      <c r="GS93" s="11">
        <v>0</v>
      </c>
      <c r="GT93" s="11">
        <v>0</v>
      </c>
      <c r="GU93" s="11">
        <v>2</v>
      </c>
      <c r="GV93" s="11">
        <v>0</v>
      </c>
      <c r="GW93" s="11">
        <v>5</v>
      </c>
      <c r="GX93" s="11">
        <f t="shared" si="15"/>
        <v>171</v>
      </c>
      <c r="HA93" s="234" t="s">
        <v>41</v>
      </c>
      <c r="HB93" s="11">
        <v>0</v>
      </c>
      <c r="HC93" s="11">
        <v>0</v>
      </c>
      <c r="HD93" s="11">
        <v>0</v>
      </c>
      <c r="HE93" s="11">
        <v>0</v>
      </c>
      <c r="HF93" s="11">
        <v>0</v>
      </c>
      <c r="HG93" s="11">
        <v>0</v>
      </c>
      <c r="HH93" s="11">
        <v>0</v>
      </c>
      <c r="HI93" s="11">
        <v>0</v>
      </c>
      <c r="HJ93" s="11">
        <v>0</v>
      </c>
      <c r="HK93" s="11">
        <v>0</v>
      </c>
      <c r="HL93" s="11">
        <v>0</v>
      </c>
      <c r="HM93" s="11">
        <v>0</v>
      </c>
      <c r="HN93" s="11">
        <v>0</v>
      </c>
      <c r="HO93" s="11">
        <v>0</v>
      </c>
      <c r="HP93" s="11">
        <v>0</v>
      </c>
      <c r="HQ93" s="11">
        <v>0</v>
      </c>
      <c r="HR93" s="11">
        <v>0</v>
      </c>
      <c r="HS93" s="11">
        <v>1465</v>
      </c>
      <c r="HT93" s="11">
        <v>318</v>
      </c>
      <c r="HU93" s="11">
        <v>0</v>
      </c>
      <c r="HV93" s="11">
        <v>0</v>
      </c>
      <c r="HW93" s="11">
        <v>0</v>
      </c>
      <c r="HX93" s="11">
        <f t="shared" si="16"/>
        <v>1783</v>
      </c>
      <c r="HZ93" s="234" t="s">
        <v>44</v>
      </c>
      <c r="IA93" s="11">
        <v>1</v>
      </c>
      <c r="IB93" s="11">
        <v>162</v>
      </c>
      <c r="IC93" s="11">
        <v>549</v>
      </c>
      <c r="ID93" s="11">
        <v>0</v>
      </c>
      <c r="IE93" s="11">
        <v>0</v>
      </c>
      <c r="IF93" s="11">
        <v>0</v>
      </c>
      <c r="IG93" s="11">
        <v>0</v>
      </c>
      <c r="IH93" s="11">
        <v>0</v>
      </c>
      <c r="II93" s="11">
        <v>0</v>
      </c>
      <c r="IJ93" s="11">
        <v>0</v>
      </c>
      <c r="IK93" s="11">
        <v>0</v>
      </c>
      <c r="IL93" s="11">
        <v>0</v>
      </c>
      <c r="IM93" s="11">
        <v>0</v>
      </c>
      <c r="IN93" s="11">
        <v>0</v>
      </c>
      <c r="IO93" s="11">
        <v>0</v>
      </c>
      <c r="IP93" s="11">
        <v>0</v>
      </c>
      <c r="IQ93" s="11">
        <v>0</v>
      </c>
      <c r="IR93" s="11">
        <v>0</v>
      </c>
      <c r="IS93" s="11">
        <v>0</v>
      </c>
      <c r="IT93" s="11">
        <v>0</v>
      </c>
      <c r="IU93" s="11">
        <v>0</v>
      </c>
      <c r="IV93" s="11">
        <v>0</v>
      </c>
      <c r="IW93" s="11">
        <v>0</v>
      </c>
      <c r="IX93" s="11">
        <v>0</v>
      </c>
      <c r="IY93" s="11">
        <v>0</v>
      </c>
      <c r="IZ93" s="11">
        <f t="shared" si="17"/>
        <v>712</v>
      </c>
    </row>
    <row r="94" spans="1:260" x14ac:dyDescent="0.25">
      <c r="A94" s="234" t="s">
        <v>49</v>
      </c>
      <c r="B94" s="11">
        <v>0</v>
      </c>
      <c r="C94" s="11">
        <v>42</v>
      </c>
      <c r="D94" s="11">
        <v>15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f t="shared" si="9"/>
        <v>57</v>
      </c>
      <c r="AA94" s="234" t="s">
        <v>51</v>
      </c>
      <c r="AB94" s="11">
        <v>12</v>
      </c>
      <c r="AC94" s="11">
        <v>15</v>
      </c>
      <c r="AD94" s="11">
        <v>42</v>
      </c>
      <c r="AE94" s="11"/>
      <c r="AF94" s="11"/>
      <c r="AG94" s="11"/>
      <c r="AH94" s="11">
        <v>1</v>
      </c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>
        <v>70</v>
      </c>
      <c r="BA94" s="234" t="s">
        <v>41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0</v>
      </c>
      <c r="BM94" s="11">
        <v>0</v>
      </c>
      <c r="BN94" s="11">
        <v>0</v>
      </c>
      <c r="BO94" s="11">
        <v>0</v>
      </c>
      <c r="BP94" s="11">
        <v>0</v>
      </c>
      <c r="BQ94" s="11">
        <v>0</v>
      </c>
      <c r="BR94" s="11">
        <v>0</v>
      </c>
      <c r="BS94" s="11">
        <v>0</v>
      </c>
      <c r="BT94" s="11">
        <v>1637</v>
      </c>
      <c r="BU94" s="11">
        <v>506</v>
      </c>
      <c r="BV94" s="11">
        <v>0</v>
      </c>
      <c r="BW94" s="11">
        <v>0</v>
      </c>
      <c r="BX94" s="11">
        <v>0</v>
      </c>
      <c r="BY94" s="11">
        <f t="shared" si="10"/>
        <v>2143</v>
      </c>
      <c r="CA94" s="234" t="s">
        <v>48</v>
      </c>
      <c r="CB94" s="11">
        <v>0</v>
      </c>
      <c r="CC94" s="11">
        <v>0</v>
      </c>
      <c r="CD94" s="11">
        <v>1</v>
      </c>
      <c r="CE94" s="11">
        <v>0</v>
      </c>
      <c r="CF94" s="11">
        <v>0</v>
      </c>
      <c r="CG94" s="11">
        <v>0</v>
      </c>
      <c r="CH94" s="11">
        <v>0</v>
      </c>
      <c r="CI94" s="11">
        <v>0</v>
      </c>
      <c r="CJ94" s="11">
        <v>0</v>
      </c>
      <c r="CK94" s="11">
        <v>0</v>
      </c>
      <c r="CL94" s="11">
        <v>0</v>
      </c>
      <c r="CM94" s="11">
        <v>76</v>
      </c>
      <c r="CN94" s="11">
        <v>33</v>
      </c>
      <c r="CO94" s="11">
        <v>1</v>
      </c>
      <c r="CP94" s="11">
        <v>0</v>
      </c>
      <c r="CQ94" s="11">
        <v>0</v>
      </c>
      <c r="CR94" s="11">
        <v>0</v>
      </c>
      <c r="CS94" s="11">
        <v>1</v>
      </c>
      <c r="CT94" s="11">
        <v>5</v>
      </c>
      <c r="CU94" s="11">
        <v>0</v>
      </c>
      <c r="CV94" s="11">
        <f t="shared" si="11"/>
        <v>117</v>
      </c>
      <c r="CY94" s="234" t="s">
        <v>48</v>
      </c>
      <c r="CZ94" s="72">
        <v>3</v>
      </c>
      <c r="DA94" s="72">
        <v>0</v>
      </c>
      <c r="DB94" s="72">
        <v>1</v>
      </c>
      <c r="DC94" s="72">
        <v>0</v>
      </c>
      <c r="DD94" s="72">
        <v>0</v>
      </c>
      <c r="DE94" s="72">
        <v>0</v>
      </c>
      <c r="DF94" s="72">
        <v>2</v>
      </c>
      <c r="DG94" s="72">
        <v>0</v>
      </c>
      <c r="DH94" s="72">
        <v>0</v>
      </c>
      <c r="DI94" s="72">
        <v>0</v>
      </c>
      <c r="DJ94" s="72">
        <v>0</v>
      </c>
      <c r="DK94" s="72">
        <v>73</v>
      </c>
      <c r="DL94" s="72">
        <v>40</v>
      </c>
      <c r="DM94" s="72">
        <v>0</v>
      </c>
      <c r="DN94" s="72">
        <v>0</v>
      </c>
      <c r="DO94" s="72">
        <v>0</v>
      </c>
      <c r="DP94" s="72">
        <v>0</v>
      </c>
      <c r="DQ94" s="72">
        <v>0</v>
      </c>
      <c r="DR94" s="72">
        <v>4</v>
      </c>
      <c r="DS94" s="72">
        <v>0</v>
      </c>
      <c r="DT94" s="72">
        <v>0</v>
      </c>
      <c r="DU94" s="72">
        <v>1</v>
      </c>
      <c r="DV94" s="72">
        <f t="shared" si="12"/>
        <v>124</v>
      </c>
      <c r="DX94" s="234" t="s">
        <v>14</v>
      </c>
      <c r="DY94" s="11">
        <v>74</v>
      </c>
      <c r="DZ94" s="11">
        <v>0</v>
      </c>
      <c r="EA94" s="11">
        <v>87</v>
      </c>
      <c r="EB94" s="11">
        <v>0</v>
      </c>
      <c r="EC94" s="11">
        <v>0</v>
      </c>
      <c r="ED94" s="11">
        <v>0</v>
      </c>
      <c r="EE94" s="11">
        <v>0</v>
      </c>
      <c r="EF94" s="11">
        <v>0</v>
      </c>
      <c r="EG94" s="11">
        <v>0</v>
      </c>
      <c r="EH94" s="11">
        <v>0</v>
      </c>
      <c r="EI94" s="11">
        <v>0</v>
      </c>
      <c r="EJ94" s="11">
        <v>0</v>
      </c>
      <c r="EK94" s="11">
        <v>0</v>
      </c>
      <c r="EL94" s="11">
        <v>0</v>
      </c>
      <c r="EM94" s="11">
        <v>0</v>
      </c>
      <c r="EN94" s="11">
        <v>0</v>
      </c>
      <c r="EO94" s="11">
        <v>0</v>
      </c>
      <c r="EP94" s="11">
        <v>0</v>
      </c>
      <c r="EQ94" s="11">
        <v>0</v>
      </c>
      <c r="ER94" s="11">
        <v>0</v>
      </c>
      <c r="ES94" s="11">
        <v>1</v>
      </c>
      <c r="ET94" s="11">
        <v>0</v>
      </c>
      <c r="EU94" s="11">
        <v>0</v>
      </c>
      <c r="EV94" s="11">
        <v>1</v>
      </c>
      <c r="EW94" s="11">
        <f t="shared" si="13"/>
        <v>163</v>
      </c>
      <c r="EY94" s="234" t="s">
        <v>17</v>
      </c>
      <c r="EZ94" s="11">
        <v>12</v>
      </c>
      <c r="FA94" s="11">
        <v>21</v>
      </c>
      <c r="FB94" s="11">
        <v>101</v>
      </c>
      <c r="FC94" s="11">
        <v>0</v>
      </c>
      <c r="FD94" s="11">
        <v>0</v>
      </c>
      <c r="FE94" s="11">
        <v>0</v>
      </c>
      <c r="FF94" s="11">
        <v>0</v>
      </c>
      <c r="FG94" s="11">
        <v>0</v>
      </c>
      <c r="FH94" s="11">
        <v>10</v>
      </c>
      <c r="FI94" s="11">
        <v>0</v>
      </c>
      <c r="FJ94" s="11">
        <v>0</v>
      </c>
      <c r="FK94" s="11">
        <v>0</v>
      </c>
      <c r="FL94" s="11">
        <v>0</v>
      </c>
      <c r="FM94" s="11">
        <v>0</v>
      </c>
      <c r="FN94" s="11">
        <v>0</v>
      </c>
      <c r="FO94" s="11">
        <v>0</v>
      </c>
      <c r="FP94" s="11">
        <v>0</v>
      </c>
      <c r="FQ94" s="11">
        <v>0</v>
      </c>
      <c r="FR94" s="11">
        <v>0</v>
      </c>
      <c r="FS94" s="11">
        <v>0</v>
      </c>
      <c r="FT94" s="11">
        <v>0</v>
      </c>
      <c r="FU94" s="11">
        <v>0</v>
      </c>
      <c r="FV94" s="11">
        <v>0</v>
      </c>
      <c r="FW94" s="11">
        <v>0</v>
      </c>
      <c r="FX94" s="11">
        <f t="shared" si="14"/>
        <v>144</v>
      </c>
      <c r="GA94" s="234" t="s">
        <v>28</v>
      </c>
      <c r="GB94" s="11">
        <v>38</v>
      </c>
      <c r="GC94" s="11">
        <v>40</v>
      </c>
      <c r="GD94" s="11">
        <v>82</v>
      </c>
      <c r="GE94" s="11">
        <v>0</v>
      </c>
      <c r="GF94" s="11">
        <v>1</v>
      </c>
      <c r="GG94" s="11">
        <v>3</v>
      </c>
      <c r="GH94" s="11">
        <v>1</v>
      </c>
      <c r="GI94" s="11">
        <v>1</v>
      </c>
      <c r="GJ94" s="11">
        <v>2</v>
      </c>
      <c r="GK94" s="11">
        <v>0</v>
      </c>
      <c r="GL94" s="11">
        <v>0</v>
      </c>
      <c r="GM94" s="11">
        <v>0</v>
      </c>
      <c r="GN94" s="11">
        <v>0</v>
      </c>
      <c r="GO94" s="11">
        <v>0</v>
      </c>
      <c r="GP94" s="11">
        <v>0</v>
      </c>
      <c r="GQ94" s="11">
        <v>0</v>
      </c>
      <c r="GR94" s="11">
        <v>0</v>
      </c>
      <c r="GS94" s="11">
        <v>0</v>
      </c>
      <c r="GT94" s="11">
        <v>0</v>
      </c>
      <c r="GU94" s="11">
        <v>0</v>
      </c>
      <c r="GV94" s="11">
        <v>0</v>
      </c>
      <c r="GW94" s="11">
        <v>0</v>
      </c>
      <c r="GX94" s="11">
        <f t="shared" si="15"/>
        <v>168</v>
      </c>
      <c r="HA94" s="234" t="s">
        <v>49</v>
      </c>
      <c r="HB94" s="11">
        <v>0</v>
      </c>
      <c r="HC94" s="11">
        <v>32</v>
      </c>
      <c r="HD94" s="11">
        <v>45</v>
      </c>
      <c r="HE94" s="11">
        <v>0</v>
      </c>
      <c r="HF94" s="11">
        <v>0</v>
      </c>
      <c r="HG94" s="11">
        <v>0</v>
      </c>
      <c r="HH94" s="11">
        <v>0</v>
      </c>
      <c r="HI94" s="11">
        <v>0</v>
      </c>
      <c r="HJ94" s="11">
        <v>0</v>
      </c>
      <c r="HK94" s="11">
        <v>0</v>
      </c>
      <c r="HL94" s="11">
        <v>0</v>
      </c>
      <c r="HM94" s="11">
        <v>0</v>
      </c>
      <c r="HN94" s="11">
        <v>0</v>
      </c>
      <c r="HO94" s="11">
        <v>0</v>
      </c>
      <c r="HP94" s="11">
        <v>0</v>
      </c>
      <c r="HQ94" s="11">
        <v>0</v>
      </c>
      <c r="HR94" s="11">
        <v>0</v>
      </c>
      <c r="HS94" s="11">
        <v>0</v>
      </c>
      <c r="HT94" s="11">
        <v>0</v>
      </c>
      <c r="HU94" s="11">
        <v>0</v>
      </c>
      <c r="HV94" s="11">
        <v>0</v>
      </c>
      <c r="HW94" s="11">
        <v>0</v>
      </c>
      <c r="HX94" s="11">
        <f t="shared" si="16"/>
        <v>77</v>
      </c>
      <c r="HZ94" s="234" t="s">
        <v>46</v>
      </c>
      <c r="IA94" s="11">
        <v>0</v>
      </c>
      <c r="IB94" s="11">
        <v>0</v>
      </c>
      <c r="IC94" s="11">
        <v>0</v>
      </c>
      <c r="ID94" s="11">
        <v>0</v>
      </c>
      <c r="IE94" s="11">
        <v>0</v>
      </c>
      <c r="IF94" s="11">
        <v>0</v>
      </c>
      <c r="IG94" s="11">
        <v>0</v>
      </c>
      <c r="IH94" s="11">
        <v>0</v>
      </c>
      <c r="II94" s="11">
        <v>0</v>
      </c>
      <c r="IJ94" s="11">
        <v>0</v>
      </c>
      <c r="IK94" s="11">
        <v>0</v>
      </c>
      <c r="IL94" s="11">
        <v>0</v>
      </c>
      <c r="IM94" s="11">
        <v>0</v>
      </c>
      <c r="IN94" s="11">
        <v>2</v>
      </c>
      <c r="IO94" s="11">
        <v>0</v>
      </c>
      <c r="IP94" s="11">
        <v>0</v>
      </c>
      <c r="IQ94" s="11">
        <v>0</v>
      </c>
      <c r="IR94" s="11">
        <v>0</v>
      </c>
      <c r="IS94" s="11">
        <v>0</v>
      </c>
      <c r="IT94" s="11">
        <v>0</v>
      </c>
      <c r="IU94" s="11">
        <v>0</v>
      </c>
      <c r="IV94" s="11">
        <v>0</v>
      </c>
      <c r="IW94" s="11">
        <v>0</v>
      </c>
      <c r="IX94" s="11">
        <v>0</v>
      </c>
      <c r="IY94" s="11">
        <v>0</v>
      </c>
      <c r="IZ94" s="11">
        <f t="shared" si="17"/>
        <v>2</v>
      </c>
    </row>
    <row r="95" spans="1:260" x14ac:dyDescent="0.25">
      <c r="A95" s="234" t="s">
        <v>51</v>
      </c>
      <c r="B95" s="11">
        <v>7</v>
      </c>
      <c r="C95" s="11">
        <v>6</v>
      </c>
      <c r="D95" s="11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f t="shared" si="9"/>
        <v>46</v>
      </c>
      <c r="AA95" s="234" t="s">
        <v>53</v>
      </c>
      <c r="AB95" s="11">
        <v>22</v>
      </c>
      <c r="AC95" s="11">
        <v>52</v>
      </c>
      <c r="AD95" s="11">
        <v>139</v>
      </c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>
        <v>1</v>
      </c>
      <c r="AX95" s="11">
        <v>214</v>
      </c>
      <c r="BA95" s="234" t="s">
        <v>49</v>
      </c>
      <c r="BB95" s="11">
        <v>0</v>
      </c>
      <c r="BC95" s="11">
        <v>121</v>
      </c>
      <c r="BD95" s="11">
        <v>42</v>
      </c>
      <c r="BE95" s="11">
        <v>0</v>
      </c>
      <c r="BF95" s="11">
        <v>0</v>
      </c>
      <c r="BG95" s="11">
        <v>0</v>
      </c>
      <c r="BH95" s="11"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v>0</v>
      </c>
      <c r="BO95" s="11">
        <v>0</v>
      </c>
      <c r="BP95" s="11">
        <v>0</v>
      </c>
      <c r="BQ95" s="11">
        <v>0</v>
      </c>
      <c r="BR95" s="11">
        <v>0</v>
      </c>
      <c r="BS95" s="11">
        <v>0</v>
      </c>
      <c r="BT95" s="11">
        <v>0</v>
      </c>
      <c r="BU95" s="11">
        <v>0</v>
      </c>
      <c r="BV95" s="11">
        <v>0</v>
      </c>
      <c r="BW95" s="11">
        <v>0</v>
      </c>
      <c r="BX95" s="11">
        <v>0</v>
      </c>
      <c r="BY95" s="11">
        <f t="shared" si="10"/>
        <v>163</v>
      </c>
      <c r="CA95" s="234" t="s">
        <v>41</v>
      </c>
      <c r="CB95" s="11">
        <v>0</v>
      </c>
      <c r="CC95" s="11">
        <v>0</v>
      </c>
      <c r="CD95" s="11">
        <v>0</v>
      </c>
      <c r="CE95" s="11">
        <v>0</v>
      </c>
      <c r="CF95" s="11">
        <v>0</v>
      </c>
      <c r="CG95" s="11">
        <v>0</v>
      </c>
      <c r="CH95" s="11">
        <v>0</v>
      </c>
      <c r="CI95" s="11">
        <v>0</v>
      </c>
      <c r="CJ95" s="11">
        <v>0</v>
      </c>
      <c r="CK95" s="11">
        <v>0</v>
      </c>
      <c r="CL95" s="11">
        <v>0</v>
      </c>
      <c r="CM95" s="11">
        <v>0</v>
      </c>
      <c r="CN95" s="11">
        <v>0</v>
      </c>
      <c r="CO95" s="11">
        <v>0</v>
      </c>
      <c r="CP95" s="11">
        <v>0</v>
      </c>
      <c r="CQ95" s="11">
        <v>1403</v>
      </c>
      <c r="CR95" s="11">
        <v>506</v>
      </c>
      <c r="CS95" s="11">
        <v>0</v>
      </c>
      <c r="CT95" s="11">
        <v>0</v>
      </c>
      <c r="CU95" s="11">
        <v>0</v>
      </c>
      <c r="CV95" s="11">
        <f t="shared" si="11"/>
        <v>1909</v>
      </c>
      <c r="CY95" s="234" t="s">
        <v>41</v>
      </c>
      <c r="CZ95" s="72">
        <v>0</v>
      </c>
      <c r="DA95" s="72">
        <v>0</v>
      </c>
      <c r="DB95" s="72">
        <v>0</v>
      </c>
      <c r="DC95" s="72">
        <v>0</v>
      </c>
      <c r="DD95" s="72">
        <v>0</v>
      </c>
      <c r="DE95" s="72">
        <v>0</v>
      </c>
      <c r="DF95" s="72">
        <v>0</v>
      </c>
      <c r="DG95" s="72">
        <v>0</v>
      </c>
      <c r="DH95" s="72">
        <v>0</v>
      </c>
      <c r="DI95" s="72">
        <v>0</v>
      </c>
      <c r="DJ95" s="72">
        <v>0</v>
      </c>
      <c r="DK95" s="72">
        <v>0</v>
      </c>
      <c r="DL95" s="72">
        <v>0</v>
      </c>
      <c r="DM95" s="72">
        <v>0</v>
      </c>
      <c r="DN95" s="72">
        <v>0</v>
      </c>
      <c r="DO95" s="72">
        <v>0</v>
      </c>
      <c r="DP95" s="72">
        <v>1518</v>
      </c>
      <c r="DQ95" s="72">
        <v>517</v>
      </c>
      <c r="DR95" s="72">
        <v>0</v>
      </c>
      <c r="DS95" s="72">
        <v>0</v>
      </c>
      <c r="DT95" s="72">
        <v>0</v>
      </c>
      <c r="DU95" s="72">
        <v>0</v>
      </c>
      <c r="DV95" s="72">
        <f t="shared" si="12"/>
        <v>2035</v>
      </c>
      <c r="DX95" s="234" t="s">
        <v>33</v>
      </c>
      <c r="DY95" s="11">
        <v>0</v>
      </c>
      <c r="DZ95" s="11">
        <v>42</v>
      </c>
      <c r="EA95" s="11">
        <v>106</v>
      </c>
      <c r="EB95" s="11">
        <v>0</v>
      </c>
      <c r="EC95" s="11">
        <v>0</v>
      </c>
      <c r="ED95" s="11">
        <v>0</v>
      </c>
      <c r="EE95" s="11">
        <v>0</v>
      </c>
      <c r="EF95" s="11">
        <v>0</v>
      </c>
      <c r="EG95" s="11">
        <v>0</v>
      </c>
      <c r="EH95" s="11">
        <v>0</v>
      </c>
      <c r="EI95" s="11">
        <v>0</v>
      </c>
      <c r="EJ95" s="11">
        <v>0</v>
      </c>
      <c r="EK95" s="11">
        <v>0</v>
      </c>
      <c r="EL95" s="11">
        <v>0</v>
      </c>
      <c r="EM95" s="11">
        <v>0</v>
      </c>
      <c r="EN95" s="11">
        <v>0</v>
      </c>
      <c r="EO95" s="11">
        <v>0</v>
      </c>
      <c r="EP95" s="11">
        <v>0</v>
      </c>
      <c r="EQ95" s="11">
        <v>0</v>
      </c>
      <c r="ER95" s="11">
        <v>0</v>
      </c>
      <c r="ES95" s="11">
        <v>0</v>
      </c>
      <c r="ET95" s="11">
        <v>0</v>
      </c>
      <c r="EU95" s="11">
        <v>0</v>
      </c>
      <c r="EV95" s="11">
        <v>0</v>
      </c>
      <c r="EW95" s="11">
        <f t="shared" si="13"/>
        <v>148</v>
      </c>
      <c r="EY95" s="234" t="s">
        <v>14</v>
      </c>
      <c r="EZ95" s="11">
        <v>71</v>
      </c>
      <c r="FA95" s="11">
        <v>0</v>
      </c>
      <c r="FB95" s="11">
        <v>52</v>
      </c>
      <c r="FC95" s="11">
        <v>0</v>
      </c>
      <c r="FD95" s="11">
        <v>0</v>
      </c>
      <c r="FE95" s="11">
        <v>0</v>
      </c>
      <c r="FF95" s="11">
        <v>0</v>
      </c>
      <c r="FG95" s="11">
        <v>0</v>
      </c>
      <c r="FH95" s="11">
        <v>0</v>
      </c>
      <c r="FI95" s="11">
        <v>0</v>
      </c>
      <c r="FJ95" s="11">
        <v>0</v>
      </c>
      <c r="FK95" s="11">
        <v>0</v>
      </c>
      <c r="FL95" s="11">
        <v>0</v>
      </c>
      <c r="FM95" s="11">
        <v>0</v>
      </c>
      <c r="FN95" s="11">
        <v>0</v>
      </c>
      <c r="FO95" s="11">
        <v>0</v>
      </c>
      <c r="FP95" s="11">
        <v>0</v>
      </c>
      <c r="FQ95" s="11">
        <v>0</v>
      </c>
      <c r="FR95" s="11">
        <v>0</v>
      </c>
      <c r="FS95" s="11">
        <v>0</v>
      </c>
      <c r="FT95" s="11">
        <v>0</v>
      </c>
      <c r="FU95" s="11">
        <v>8</v>
      </c>
      <c r="FV95" s="11">
        <v>0</v>
      </c>
      <c r="FW95" s="11">
        <v>4</v>
      </c>
      <c r="FX95" s="11">
        <f t="shared" si="14"/>
        <v>135</v>
      </c>
      <c r="GA95" s="234" t="s">
        <v>17</v>
      </c>
      <c r="GB95" s="11">
        <v>23</v>
      </c>
      <c r="GC95" s="11">
        <v>17</v>
      </c>
      <c r="GD95" s="11">
        <v>109</v>
      </c>
      <c r="GE95" s="11">
        <v>1</v>
      </c>
      <c r="GF95" s="11">
        <v>0</v>
      </c>
      <c r="GG95" s="11">
        <v>1</v>
      </c>
      <c r="GH95" s="11">
        <v>0</v>
      </c>
      <c r="GI95" s="11">
        <v>0</v>
      </c>
      <c r="GJ95" s="11">
        <v>12</v>
      </c>
      <c r="GK95" s="11">
        <v>0</v>
      </c>
      <c r="GL95" s="11">
        <v>0</v>
      </c>
      <c r="GM95" s="11">
        <v>0</v>
      </c>
      <c r="GN95" s="11">
        <v>0</v>
      </c>
      <c r="GO95" s="11">
        <v>0</v>
      </c>
      <c r="GP95" s="11">
        <v>0</v>
      </c>
      <c r="GQ95" s="11">
        <v>0</v>
      </c>
      <c r="GR95" s="11">
        <v>0</v>
      </c>
      <c r="GS95" s="11">
        <v>0</v>
      </c>
      <c r="GT95" s="11">
        <v>0</v>
      </c>
      <c r="GU95" s="11">
        <v>0</v>
      </c>
      <c r="GV95" s="11">
        <v>0</v>
      </c>
      <c r="GW95" s="11">
        <v>0</v>
      </c>
      <c r="GX95" s="11">
        <f t="shared" si="15"/>
        <v>163</v>
      </c>
      <c r="HA95" s="234" t="s">
        <v>51</v>
      </c>
      <c r="HB95" s="11">
        <v>12</v>
      </c>
      <c r="HC95" s="11">
        <v>37</v>
      </c>
      <c r="HD95" s="11">
        <v>18</v>
      </c>
      <c r="HE95" s="11">
        <v>0</v>
      </c>
      <c r="HF95" s="11">
        <v>0</v>
      </c>
      <c r="HG95" s="11">
        <v>0</v>
      </c>
      <c r="HH95" s="11">
        <v>1</v>
      </c>
      <c r="HI95" s="11">
        <v>0</v>
      </c>
      <c r="HJ95" s="11">
        <v>0</v>
      </c>
      <c r="HK95" s="11">
        <v>0</v>
      </c>
      <c r="HL95" s="11">
        <v>0</v>
      </c>
      <c r="HM95" s="11">
        <v>0</v>
      </c>
      <c r="HN95" s="11">
        <v>0</v>
      </c>
      <c r="HO95" s="11">
        <v>0</v>
      </c>
      <c r="HP95" s="11">
        <v>0</v>
      </c>
      <c r="HQ95" s="11">
        <v>0</v>
      </c>
      <c r="HR95" s="11">
        <v>0</v>
      </c>
      <c r="HS95" s="11">
        <v>0</v>
      </c>
      <c r="HT95" s="11">
        <v>0</v>
      </c>
      <c r="HU95" s="11">
        <v>1</v>
      </c>
      <c r="HV95" s="11">
        <v>0</v>
      </c>
      <c r="HW95" s="11">
        <v>0</v>
      </c>
      <c r="HX95" s="11">
        <f t="shared" si="16"/>
        <v>69</v>
      </c>
      <c r="HZ95" s="234" t="s">
        <v>34</v>
      </c>
      <c r="IA95" s="11">
        <v>45</v>
      </c>
      <c r="IB95" s="11">
        <v>0</v>
      </c>
      <c r="IC95" s="11">
        <v>55</v>
      </c>
      <c r="ID95" s="11">
        <v>0</v>
      </c>
      <c r="IE95" s="11">
        <v>0</v>
      </c>
      <c r="IF95" s="11">
        <v>0</v>
      </c>
      <c r="IG95" s="11">
        <v>17</v>
      </c>
      <c r="IH95" s="11">
        <v>0</v>
      </c>
      <c r="II95" s="11">
        <v>0</v>
      </c>
      <c r="IJ95" s="11">
        <v>0</v>
      </c>
      <c r="IK95" s="11">
        <v>33</v>
      </c>
      <c r="IL95" s="11">
        <v>0</v>
      </c>
      <c r="IM95" s="11">
        <v>0</v>
      </c>
      <c r="IN95" s="11">
        <v>104</v>
      </c>
      <c r="IO95" s="11">
        <v>3275</v>
      </c>
      <c r="IP95" s="11">
        <v>20</v>
      </c>
      <c r="IQ95" s="11">
        <v>0</v>
      </c>
      <c r="IR95" s="11">
        <v>0</v>
      </c>
      <c r="IS95" s="11">
        <v>0</v>
      </c>
      <c r="IT95" s="11">
        <v>0</v>
      </c>
      <c r="IU95" s="11">
        <v>0</v>
      </c>
      <c r="IV95" s="11">
        <v>0</v>
      </c>
      <c r="IW95" s="11">
        <v>473</v>
      </c>
      <c r="IX95" s="11">
        <v>59</v>
      </c>
      <c r="IY95" s="11">
        <v>238</v>
      </c>
      <c r="IZ95" s="11">
        <f t="shared" si="17"/>
        <v>4319</v>
      </c>
    </row>
    <row r="96" spans="1:260" x14ac:dyDescent="0.25">
      <c r="A96" s="234" t="s">
        <v>53</v>
      </c>
      <c r="B96" s="11">
        <v>11</v>
      </c>
      <c r="C96" s="11">
        <v>32</v>
      </c>
      <c r="D96" s="11">
        <v>101</v>
      </c>
      <c r="E96" s="11">
        <v>0</v>
      </c>
      <c r="F96" s="11">
        <v>0</v>
      </c>
      <c r="G96" s="11">
        <v>1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f t="shared" si="9"/>
        <v>145</v>
      </c>
      <c r="AA96" s="234" t="s">
        <v>45</v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>
        <v>53</v>
      </c>
      <c r="AU96" s="11"/>
      <c r="AV96" s="11"/>
      <c r="AW96" s="11"/>
      <c r="AX96" s="11">
        <v>53</v>
      </c>
      <c r="BA96" s="234" t="s">
        <v>51</v>
      </c>
      <c r="BB96" s="11">
        <v>11</v>
      </c>
      <c r="BC96" s="11">
        <v>21</v>
      </c>
      <c r="BD96" s="11">
        <v>39</v>
      </c>
      <c r="BE96" s="11">
        <v>0</v>
      </c>
      <c r="BF96" s="11">
        <v>0</v>
      </c>
      <c r="BG96" s="11">
        <v>0</v>
      </c>
      <c r="BH96" s="11">
        <v>0</v>
      </c>
      <c r="BI96" s="11">
        <v>0</v>
      </c>
      <c r="BJ96" s="11">
        <v>0</v>
      </c>
      <c r="BK96" s="11">
        <v>0</v>
      </c>
      <c r="BL96" s="11">
        <v>0</v>
      </c>
      <c r="BM96" s="11">
        <v>0</v>
      </c>
      <c r="BN96" s="11">
        <v>0</v>
      </c>
      <c r="BO96" s="11">
        <v>0</v>
      </c>
      <c r="BP96" s="11">
        <v>0</v>
      </c>
      <c r="BQ96" s="11">
        <v>0</v>
      </c>
      <c r="BR96" s="11">
        <v>0</v>
      </c>
      <c r="BS96" s="11">
        <v>0</v>
      </c>
      <c r="BT96" s="11">
        <v>0</v>
      </c>
      <c r="BU96" s="11">
        <v>0</v>
      </c>
      <c r="BV96" s="11">
        <v>0</v>
      </c>
      <c r="BW96" s="11">
        <v>0</v>
      </c>
      <c r="BX96" s="11">
        <v>0</v>
      </c>
      <c r="BY96" s="11">
        <f t="shared" si="10"/>
        <v>71</v>
      </c>
      <c r="CA96" s="234" t="s">
        <v>49</v>
      </c>
      <c r="CB96" s="11">
        <v>0</v>
      </c>
      <c r="CC96" s="11">
        <v>105</v>
      </c>
      <c r="CD96" s="11">
        <v>69</v>
      </c>
      <c r="CE96" s="11">
        <v>0</v>
      </c>
      <c r="CF96" s="11">
        <v>0</v>
      </c>
      <c r="CG96" s="11">
        <v>0</v>
      </c>
      <c r="CH96" s="11">
        <v>0</v>
      </c>
      <c r="CI96" s="11">
        <v>0</v>
      </c>
      <c r="CJ96" s="11">
        <v>0</v>
      </c>
      <c r="CK96" s="11">
        <v>0</v>
      </c>
      <c r="CL96" s="11">
        <v>0</v>
      </c>
      <c r="CM96" s="11">
        <v>0</v>
      </c>
      <c r="CN96" s="11">
        <v>0</v>
      </c>
      <c r="CO96" s="11">
        <v>0</v>
      </c>
      <c r="CP96" s="11">
        <v>0</v>
      </c>
      <c r="CQ96" s="11">
        <v>0</v>
      </c>
      <c r="CR96" s="11">
        <v>0</v>
      </c>
      <c r="CS96" s="11">
        <v>0</v>
      </c>
      <c r="CT96" s="11">
        <v>0</v>
      </c>
      <c r="CU96" s="11">
        <v>0</v>
      </c>
      <c r="CV96" s="11">
        <f t="shared" si="11"/>
        <v>174</v>
      </c>
      <c r="CY96" s="234" t="s">
        <v>49</v>
      </c>
      <c r="CZ96" s="72">
        <v>0</v>
      </c>
      <c r="DA96" s="72">
        <v>70</v>
      </c>
      <c r="DB96" s="72">
        <v>48</v>
      </c>
      <c r="DC96" s="72">
        <v>0</v>
      </c>
      <c r="DD96" s="72">
        <v>0</v>
      </c>
      <c r="DE96" s="72">
        <v>0</v>
      </c>
      <c r="DF96" s="72">
        <v>0</v>
      </c>
      <c r="DG96" s="72">
        <v>0</v>
      </c>
      <c r="DH96" s="72">
        <v>0</v>
      </c>
      <c r="DI96" s="72">
        <v>0</v>
      </c>
      <c r="DJ96" s="72">
        <v>0</v>
      </c>
      <c r="DK96" s="72">
        <v>0</v>
      </c>
      <c r="DL96" s="72">
        <v>0</v>
      </c>
      <c r="DM96" s="72">
        <v>0</v>
      </c>
      <c r="DN96" s="72">
        <v>0</v>
      </c>
      <c r="DO96" s="72">
        <v>0</v>
      </c>
      <c r="DP96" s="72">
        <v>0</v>
      </c>
      <c r="DQ96" s="72">
        <v>0</v>
      </c>
      <c r="DR96" s="72">
        <v>0</v>
      </c>
      <c r="DS96" s="72">
        <v>0</v>
      </c>
      <c r="DT96" s="72">
        <v>0</v>
      </c>
      <c r="DU96" s="72">
        <v>0</v>
      </c>
      <c r="DV96" s="72">
        <f t="shared" si="12"/>
        <v>118</v>
      </c>
      <c r="DX96" s="234" t="s">
        <v>48</v>
      </c>
      <c r="DY96" s="11">
        <v>1</v>
      </c>
      <c r="DZ96" s="11">
        <v>0</v>
      </c>
      <c r="EA96" s="11">
        <v>0</v>
      </c>
      <c r="EB96" s="11">
        <v>0</v>
      </c>
      <c r="EC96" s="11">
        <v>0</v>
      </c>
      <c r="ED96" s="11">
        <v>0</v>
      </c>
      <c r="EE96" s="11">
        <v>0</v>
      </c>
      <c r="EF96" s="11">
        <v>0</v>
      </c>
      <c r="EG96" s="11">
        <v>0</v>
      </c>
      <c r="EH96" s="11">
        <v>2</v>
      </c>
      <c r="EI96" s="11">
        <v>0</v>
      </c>
      <c r="EJ96" s="11">
        <v>77</v>
      </c>
      <c r="EK96" s="11">
        <v>55</v>
      </c>
      <c r="EL96" s="11">
        <v>0</v>
      </c>
      <c r="EM96" s="11">
        <v>0</v>
      </c>
      <c r="EN96" s="11">
        <v>0</v>
      </c>
      <c r="EO96" s="11">
        <v>0</v>
      </c>
      <c r="EP96" s="11">
        <v>0</v>
      </c>
      <c r="EQ96" s="11">
        <v>0</v>
      </c>
      <c r="ER96" s="11">
        <v>0</v>
      </c>
      <c r="ES96" s="11">
        <v>2</v>
      </c>
      <c r="ET96" s="11">
        <v>0</v>
      </c>
      <c r="EU96" s="11">
        <v>0</v>
      </c>
      <c r="EV96" s="11">
        <v>4</v>
      </c>
      <c r="EW96" s="11">
        <f t="shared" si="13"/>
        <v>141</v>
      </c>
      <c r="EY96" s="234" t="s">
        <v>48</v>
      </c>
      <c r="EZ96" s="11">
        <v>0</v>
      </c>
      <c r="FA96" s="11">
        <v>0</v>
      </c>
      <c r="FB96" s="11">
        <v>1</v>
      </c>
      <c r="FC96" s="11">
        <v>0</v>
      </c>
      <c r="FD96" s="11">
        <v>0</v>
      </c>
      <c r="FE96" s="11">
        <v>0</v>
      </c>
      <c r="FF96" s="11">
        <v>1</v>
      </c>
      <c r="FG96" s="11">
        <v>0</v>
      </c>
      <c r="FH96" s="11">
        <v>0</v>
      </c>
      <c r="FI96" s="11">
        <v>0</v>
      </c>
      <c r="FJ96" s="11">
        <v>0</v>
      </c>
      <c r="FK96" s="11">
        <v>1</v>
      </c>
      <c r="FL96" s="11">
        <v>60</v>
      </c>
      <c r="FM96" s="11">
        <v>44</v>
      </c>
      <c r="FN96" s="11">
        <v>0</v>
      </c>
      <c r="FO96" s="11">
        <v>0</v>
      </c>
      <c r="FP96" s="11">
        <v>0</v>
      </c>
      <c r="FQ96" s="11">
        <v>0</v>
      </c>
      <c r="FR96" s="11">
        <v>0</v>
      </c>
      <c r="FS96" s="11">
        <v>0</v>
      </c>
      <c r="FT96" s="11">
        <v>0</v>
      </c>
      <c r="FU96" s="11">
        <v>2</v>
      </c>
      <c r="FV96" s="11">
        <v>0</v>
      </c>
      <c r="FW96" s="11">
        <v>0</v>
      </c>
      <c r="FX96" s="11">
        <f t="shared" si="14"/>
        <v>109</v>
      </c>
      <c r="GA96" s="234" t="s">
        <v>33</v>
      </c>
      <c r="GB96" s="11">
        <v>0</v>
      </c>
      <c r="GC96" s="11">
        <v>45</v>
      </c>
      <c r="GD96" s="11">
        <v>86</v>
      </c>
      <c r="GE96" s="11">
        <v>0</v>
      </c>
      <c r="GF96" s="11">
        <v>0</v>
      </c>
      <c r="GG96" s="11">
        <v>0</v>
      </c>
      <c r="GH96" s="11">
        <v>0</v>
      </c>
      <c r="GI96" s="11">
        <v>0</v>
      </c>
      <c r="GJ96" s="11">
        <v>0</v>
      </c>
      <c r="GK96" s="11">
        <v>0</v>
      </c>
      <c r="GL96" s="11">
        <v>0</v>
      </c>
      <c r="GM96" s="11">
        <v>0</v>
      </c>
      <c r="GN96" s="11">
        <v>0</v>
      </c>
      <c r="GO96" s="11">
        <v>0</v>
      </c>
      <c r="GP96" s="11">
        <v>0</v>
      </c>
      <c r="GQ96" s="11">
        <v>0</v>
      </c>
      <c r="GR96" s="11">
        <v>0</v>
      </c>
      <c r="GS96" s="11">
        <v>0</v>
      </c>
      <c r="GT96" s="11">
        <v>0</v>
      </c>
      <c r="GU96" s="11">
        <v>0</v>
      </c>
      <c r="GV96" s="11">
        <v>0</v>
      </c>
      <c r="GW96" s="11">
        <v>0</v>
      </c>
      <c r="GX96" s="11">
        <f t="shared" si="15"/>
        <v>131</v>
      </c>
      <c r="HA96" s="234" t="s">
        <v>53</v>
      </c>
      <c r="HB96" s="11">
        <v>19</v>
      </c>
      <c r="HC96" s="11">
        <v>36</v>
      </c>
      <c r="HD96" s="11">
        <v>99</v>
      </c>
      <c r="HE96" s="11">
        <v>0</v>
      </c>
      <c r="HF96" s="11">
        <v>0</v>
      </c>
      <c r="HG96" s="11">
        <v>0</v>
      </c>
      <c r="HH96" s="11">
        <v>0</v>
      </c>
      <c r="HI96" s="11">
        <v>0</v>
      </c>
      <c r="HJ96" s="11">
        <v>0</v>
      </c>
      <c r="HK96" s="11">
        <v>0</v>
      </c>
      <c r="HL96" s="11">
        <v>0</v>
      </c>
      <c r="HM96" s="11">
        <v>0</v>
      </c>
      <c r="HN96" s="11">
        <v>0</v>
      </c>
      <c r="HO96" s="11">
        <v>0</v>
      </c>
      <c r="HP96" s="11">
        <v>0</v>
      </c>
      <c r="HQ96" s="11">
        <v>0</v>
      </c>
      <c r="HR96" s="11">
        <v>0</v>
      </c>
      <c r="HS96" s="11">
        <v>0</v>
      </c>
      <c r="HT96" s="11">
        <v>0</v>
      </c>
      <c r="HU96" s="11">
        <v>0</v>
      </c>
      <c r="HV96" s="11">
        <v>0</v>
      </c>
      <c r="HW96" s="11">
        <v>1</v>
      </c>
      <c r="HX96" s="11">
        <f t="shared" si="16"/>
        <v>155</v>
      </c>
      <c r="HZ96" s="234" t="s">
        <v>48</v>
      </c>
      <c r="IA96" s="11">
        <v>13</v>
      </c>
      <c r="IB96" s="11">
        <v>0</v>
      </c>
      <c r="IC96" s="11">
        <v>4</v>
      </c>
      <c r="ID96" s="11">
        <v>0</v>
      </c>
      <c r="IE96" s="11">
        <v>0</v>
      </c>
      <c r="IF96" s="11">
        <v>0</v>
      </c>
      <c r="IG96" s="11">
        <v>5</v>
      </c>
      <c r="IH96" s="11">
        <v>0</v>
      </c>
      <c r="II96" s="11">
        <v>0</v>
      </c>
      <c r="IJ96" s="11">
        <v>0</v>
      </c>
      <c r="IK96" s="11">
        <v>11</v>
      </c>
      <c r="IL96" s="11">
        <v>0</v>
      </c>
      <c r="IM96" s="11">
        <v>1</v>
      </c>
      <c r="IN96" s="11">
        <v>716</v>
      </c>
      <c r="IO96" s="11">
        <v>489</v>
      </c>
      <c r="IP96" s="11">
        <v>3</v>
      </c>
      <c r="IQ96" s="11">
        <v>0</v>
      </c>
      <c r="IR96" s="11">
        <v>0</v>
      </c>
      <c r="IS96" s="11">
        <v>0</v>
      </c>
      <c r="IT96" s="11">
        <v>0</v>
      </c>
      <c r="IU96" s="11">
        <v>0</v>
      </c>
      <c r="IV96" s="11">
        <v>0</v>
      </c>
      <c r="IW96" s="11">
        <v>20</v>
      </c>
      <c r="IX96" s="11">
        <v>18</v>
      </c>
      <c r="IY96" s="11">
        <v>16</v>
      </c>
      <c r="IZ96" s="11">
        <f t="shared" si="17"/>
        <v>1296</v>
      </c>
    </row>
    <row r="97" spans="1:260" x14ac:dyDescent="0.25">
      <c r="A97" s="234" t="s">
        <v>45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42</v>
      </c>
      <c r="V97" s="11">
        <v>0</v>
      </c>
      <c r="W97" s="11">
        <v>0</v>
      </c>
      <c r="X97" s="11">
        <v>0</v>
      </c>
      <c r="Y97" s="11">
        <f t="shared" si="9"/>
        <v>42</v>
      </c>
      <c r="AA97" s="234" t="s">
        <v>55</v>
      </c>
      <c r="AB97" s="11"/>
      <c r="AC97" s="11"/>
      <c r="AD97" s="11">
        <v>3</v>
      </c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>
        <v>3</v>
      </c>
      <c r="BA97" s="234" t="s">
        <v>53</v>
      </c>
      <c r="BB97" s="11">
        <v>36</v>
      </c>
      <c r="BC97" s="11">
        <v>62</v>
      </c>
      <c r="BD97" s="11">
        <v>137</v>
      </c>
      <c r="BE97" s="11">
        <v>0</v>
      </c>
      <c r="BF97" s="11">
        <v>0</v>
      </c>
      <c r="BG97" s="11">
        <v>0</v>
      </c>
      <c r="BH97" s="11">
        <v>0</v>
      </c>
      <c r="BI97" s="11">
        <v>0</v>
      </c>
      <c r="BJ97" s="11">
        <v>0</v>
      </c>
      <c r="BK97" s="11">
        <v>0</v>
      </c>
      <c r="BL97" s="11">
        <v>0</v>
      </c>
      <c r="BM97" s="11">
        <v>0</v>
      </c>
      <c r="BN97" s="11">
        <v>0</v>
      </c>
      <c r="BO97" s="11">
        <v>0</v>
      </c>
      <c r="BP97" s="11">
        <v>0</v>
      </c>
      <c r="BQ97" s="11">
        <v>0</v>
      </c>
      <c r="BR97" s="11">
        <v>0</v>
      </c>
      <c r="BS97" s="11">
        <v>0</v>
      </c>
      <c r="BT97" s="11">
        <v>0</v>
      </c>
      <c r="BU97" s="11">
        <v>0</v>
      </c>
      <c r="BV97" s="11">
        <v>1</v>
      </c>
      <c r="BW97" s="11">
        <v>0</v>
      </c>
      <c r="BX97" s="11">
        <v>1</v>
      </c>
      <c r="BY97" s="11">
        <f t="shared" si="10"/>
        <v>237</v>
      </c>
      <c r="CA97" s="234" t="s">
        <v>51</v>
      </c>
      <c r="CB97" s="11">
        <v>11</v>
      </c>
      <c r="CC97" s="11">
        <v>8</v>
      </c>
      <c r="CD97" s="11">
        <v>40</v>
      </c>
      <c r="CE97" s="11">
        <v>0</v>
      </c>
      <c r="CF97" s="11">
        <v>0</v>
      </c>
      <c r="CG97" s="11">
        <v>0</v>
      </c>
      <c r="CH97" s="11">
        <v>0</v>
      </c>
      <c r="CI97" s="11">
        <v>0</v>
      </c>
      <c r="CJ97" s="11">
        <v>0</v>
      </c>
      <c r="CK97" s="11">
        <v>0</v>
      </c>
      <c r="CL97" s="11">
        <v>0</v>
      </c>
      <c r="CM97" s="11">
        <v>0</v>
      </c>
      <c r="CN97" s="11">
        <v>0</v>
      </c>
      <c r="CO97" s="11">
        <v>0</v>
      </c>
      <c r="CP97" s="11">
        <v>0</v>
      </c>
      <c r="CQ97" s="11">
        <v>0</v>
      </c>
      <c r="CR97" s="11">
        <v>0</v>
      </c>
      <c r="CS97" s="11">
        <v>0</v>
      </c>
      <c r="CT97" s="11">
        <v>0</v>
      </c>
      <c r="CU97" s="11">
        <v>0</v>
      </c>
      <c r="CV97" s="11">
        <f t="shared" si="11"/>
        <v>59</v>
      </c>
      <c r="CY97" s="234" t="s">
        <v>51</v>
      </c>
      <c r="CZ97" s="72">
        <v>10</v>
      </c>
      <c r="DA97" s="72">
        <v>5</v>
      </c>
      <c r="DB97" s="72">
        <v>26</v>
      </c>
      <c r="DC97" s="72">
        <v>0</v>
      </c>
      <c r="DD97" s="72">
        <v>0</v>
      </c>
      <c r="DE97" s="72">
        <v>0</v>
      </c>
      <c r="DF97" s="72">
        <v>0</v>
      </c>
      <c r="DG97" s="72">
        <v>0</v>
      </c>
      <c r="DH97" s="72">
        <v>0</v>
      </c>
      <c r="DI97" s="72">
        <v>0</v>
      </c>
      <c r="DJ97" s="72">
        <v>0</v>
      </c>
      <c r="DK97" s="72">
        <v>0</v>
      </c>
      <c r="DL97" s="72">
        <v>0</v>
      </c>
      <c r="DM97" s="72">
        <v>0</v>
      </c>
      <c r="DN97" s="72">
        <v>0</v>
      </c>
      <c r="DO97" s="72">
        <v>0</v>
      </c>
      <c r="DP97" s="72">
        <v>0</v>
      </c>
      <c r="DQ97" s="72">
        <v>0</v>
      </c>
      <c r="DR97" s="72">
        <v>0</v>
      </c>
      <c r="DS97" s="72">
        <v>0</v>
      </c>
      <c r="DT97" s="72">
        <v>0</v>
      </c>
      <c r="DU97" s="72">
        <v>0</v>
      </c>
      <c r="DV97" s="72">
        <f t="shared" si="12"/>
        <v>41</v>
      </c>
      <c r="DX97" s="234" t="s">
        <v>24</v>
      </c>
      <c r="DY97" s="11">
        <v>3</v>
      </c>
      <c r="DZ97" s="11">
        <v>11</v>
      </c>
      <c r="EA97" s="11">
        <v>99</v>
      </c>
      <c r="EB97" s="11">
        <v>0</v>
      </c>
      <c r="EC97" s="11">
        <v>0</v>
      </c>
      <c r="ED97" s="11">
        <v>0</v>
      </c>
      <c r="EE97" s="11">
        <v>0</v>
      </c>
      <c r="EF97" s="11">
        <v>0</v>
      </c>
      <c r="EG97" s="11">
        <v>0</v>
      </c>
      <c r="EH97" s="11">
        <v>0</v>
      </c>
      <c r="EI97" s="11">
        <v>0</v>
      </c>
      <c r="EJ97" s="11">
        <v>0</v>
      </c>
      <c r="EK97" s="11">
        <v>0</v>
      </c>
      <c r="EL97" s="11">
        <v>0</v>
      </c>
      <c r="EM97" s="11">
        <v>0</v>
      </c>
      <c r="EN97" s="11">
        <v>0</v>
      </c>
      <c r="EO97" s="11">
        <v>0</v>
      </c>
      <c r="EP97" s="11">
        <v>0</v>
      </c>
      <c r="EQ97" s="11">
        <v>0</v>
      </c>
      <c r="ER97" s="11">
        <v>0</v>
      </c>
      <c r="ES97" s="11">
        <v>0</v>
      </c>
      <c r="ET97" s="11">
        <v>0</v>
      </c>
      <c r="EU97" s="11">
        <v>0</v>
      </c>
      <c r="EV97" s="11">
        <v>2</v>
      </c>
      <c r="EW97" s="11">
        <f t="shared" si="13"/>
        <v>115</v>
      </c>
      <c r="EY97" s="234" t="s">
        <v>24</v>
      </c>
      <c r="EZ97" s="11">
        <v>8</v>
      </c>
      <c r="FA97" s="11">
        <v>14</v>
      </c>
      <c r="FB97" s="11">
        <v>84</v>
      </c>
      <c r="FC97" s="11">
        <v>0</v>
      </c>
      <c r="FD97" s="11">
        <v>0</v>
      </c>
      <c r="FE97" s="11">
        <v>0</v>
      </c>
      <c r="FF97" s="11">
        <v>0</v>
      </c>
      <c r="FG97" s="11">
        <v>0</v>
      </c>
      <c r="FH97" s="11">
        <v>0</v>
      </c>
      <c r="FI97" s="11">
        <v>0</v>
      </c>
      <c r="FJ97" s="11">
        <v>0</v>
      </c>
      <c r="FK97" s="11">
        <v>0</v>
      </c>
      <c r="FL97" s="11">
        <v>0</v>
      </c>
      <c r="FM97" s="11">
        <v>0</v>
      </c>
      <c r="FN97" s="11">
        <v>0</v>
      </c>
      <c r="FO97" s="11">
        <v>0</v>
      </c>
      <c r="FP97" s="11">
        <v>0</v>
      </c>
      <c r="FQ97" s="11">
        <v>0</v>
      </c>
      <c r="FR97" s="11">
        <v>0</v>
      </c>
      <c r="FS97" s="11">
        <v>0</v>
      </c>
      <c r="FT97" s="11">
        <v>0</v>
      </c>
      <c r="FU97" s="11">
        <v>0</v>
      </c>
      <c r="FV97" s="11">
        <v>0</v>
      </c>
      <c r="FW97" s="11">
        <v>0</v>
      </c>
      <c r="FX97" s="11">
        <f t="shared" si="14"/>
        <v>106</v>
      </c>
      <c r="GA97" s="234" t="s">
        <v>24</v>
      </c>
      <c r="GB97" s="11">
        <v>7</v>
      </c>
      <c r="GC97" s="11">
        <v>17</v>
      </c>
      <c r="GD97" s="11">
        <v>104</v>
      </c>
      <c r="GE97" s="11">
        <v>0</v>
      </c>
      <c r="GF97" s="11">
        <v>0</v>
      </c>
      <c r="GG97" s="11">
        <v>0</v>
      </c>
      <c r="GH97" s="11">
        <v>0</v>
      </c>
      <c r="GI97" s="11">
        <v>0</v>
      </c>
      <c r="GJ97" s="11">
        <v>1</v>
      </c>
      <c r="GK97" s="11">
        <v>0</v>
      </c>
      <c r="GL97" s="11">
        <v>0</v>
      </c>
      <c r="GM97" s="11">
        <v>0</v>
      </c>
      <c r="GN97" s="11">
        <v>0</v>
      </c>
      <c r="GO97" s="11">
        <v>0</v>
      </c>
      <c r="GP97" s="11">
        <v>0</v>
      </c>
      <c r="GQ97" s="11">
        <v>0</v>
      </c>
      <c r="GR97" s="11">
        <v>0</v>
      </c>
      <c r="GS97" s="11">
        <v>0</v>
      </c>
      <c r="GT97" s="11">
        <v>0</v>
      </c>
      <c r="GU97" s="11">
        <v>0</v>
      </c>
      <c r="GV97" s="11">
        <v>0</v>
      </c>
      <c r="GW97" s="11">
        <v>0</v>
      </c>
      <c r="GX97" s="11">
        <f t="shared" si="15"/>
        <v>129</v>
      </c>
      <c r="HA97" s="234" t="s">
        <v>45</v>
      </c>
      <c r="HB97" s="11">
        <v>0</v>
      </c>
      <c r="HC97" s="11">
        <v>0</v>
      </c>
      <c r="HD97" s="11">
        <v>0</v>
      </c>
      <c r="HE97" s="11">
        <v>0</v>
      </c>
      <c r="HF97" s="11">
        <v>0</v>
      </c>
      <c r="HG97" s="11">
        <v>0</v>
      </c>
      <c r="HH97" s="11">
        <v>0</v>
      </c>
      <c r="HI97" s="11">
        <v>0</v>
      </c>
      <c r="HJ97" s="11">
        <v>0</v>
      </c>
      <c r="HK97" s="11">
        <v>0</v>
      </c>
      <c r="HL97" s="11">
        <v>0</v>
      </c>
      <c r="HM97" s="11">
        <v>0</v>
      </c>
      <c r="HN97" s="11">
        <v>0</v>
      </c>
      <c r="HO97" s="11">
        <v>0</v>
      </c>
      <c r="HP97" s="11">
        <v>0</v>
      </c>
      <c r="HQ97" s="11">
        <v>0</v>
      </c>
      <c r="HR97" s="11">
        <v>0</v>
      </c>
      <c r="HS97" s="11">
        <v>0</v>
      </c>
      <c r="HT97" s="11">
        <v>76</v>
      </c>
      <c r="HU97" s="11">
        <v>0</v>
      </c>
      <c r="HV97" s="11">
        <v>0</v>
      </c>
      <c r="HW97" s="11">
        <v>0</v>
      </c>
      <c r="HX97" s="11">
        <f t="shared" si="16"/>
        <v>76</v>
      </c>
      <c r="HZ97" s="234" t="s">
        <v>41</v>
      </c>
      <c r="IA97" s="11">
        <v>0</v>
      </c>
      <c r="IB97" s="11">
        <v>0</v>
      </c>
      <c r="IC97" s="11">
        <v>0</v>
      </c>
      <c r="ID97" s="11">
        <v>0</v>
      </c>
      <c r="IE97" s="11">
        <v>0</v>
      </c>
      <c r="IF97" s="11">
        <v>0</v>
      </c>
      <c r="IG97" s="11">
        <v>0</v>
      </c>
      <c r="IH97" s="11">
        <v>0</v>
      </c>
      <c r="II97" s="11">
        <v>0</v>
      </c>
      <c r="IJ97" s="11">
        <v>0</v>
      </c>
      <c r="IK97" s="11">
        <v>0</v>
      </c>
      <c r="IL97" s="11">
        <v>0</v>
      </c>
      <c r="IM97" s="11">
        <v>0</v>
      </c>
      <c r="IN97" s="11">
        <v>0</v>
      </c>
      <c r="IO97" s="11">
        <v>0</v>
      </c>
      <c r="IP97" s="11">
        <v>0</v>
      </c>
      <c r="IQ97" s="11">
        <v>0</v>
      </c>
      <c r="IR97" s="11">
        <v>0</v>
      </c>
      <c r="IS97" s="11">
        <v>0</v>
      </c>
      <c r="IT97" s="11">
        <v>0</v>
      </c>
      <c r="IU97" s="11">
        <v>14702</v>
      </c>
      <c r="IV97" s="11">
        <v>4504</v>
      </c>
      <c r="IW97" s="11">
        <v>0</v>
      </c>
      <c r="IX97" s="11">
        <v>0</v>
      </c>
      <c r="IY97" s="11">
        <v>0</v>
      </c>
      <c r="IZ97" s="11">
        <f t="shared" si="17"/>
        <v>19206</v>
      </c>
    </row>
    <row r="98" spans="1:260" x14ac:dyDescent="0.25">
      <c r="A98" s="234" t="s">
        <v>35</v>
      </c>
      <c r="B98" s="11">
        <v>95</v>
      </c>
      <c r="C98" s="11">
        <v>120</v>
      </c>
      <c r="D98" s="11">
        <v>217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f t="shared" si="9"/>
        <v>432</v>
      </c>
      <c r="AA98" s="234" t="s">
        <v>35</v>
      </c>
      <c r="AB98" s="11">
        <v>137</v>
      </c>
      <c r="AC98" s="11">
        <v>79</v>
      </c>
      <c r="AD98" s="11">
        <v>296</v>
      </c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>
        <v>512</v>
      </c>
      <c r="BA98" s="234" t="s">
        <v>45</v>
      </c>
      <c r="BB98" s="11">
        <v>0</v>
      </c>
      <c r="BC98" s="11">
        <v>0</v>
      </c>
      <c r="BD98" s="11">
        <v>0</v>
      </c>
      <c r="BE98" s="11">
        <v>0</v>
      </c>
      <c r="BF98" s="11">
        <v>0</v>
      </c>
      <c r="BG98" s="11">
        <v>0</v>
      </c>
      <c r="BH98" s="11"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v>0</v>
      </c>
      <c r="BO98" s="11">
        <v>0</v>
      </c>
      <c r="BP98" s="11">
        <v>0</v>
      </c>
      <c r="BQ98" s="11">
        <v>0</v>
      </c>
      <c r="BR98" s="11">
        <v>0</v>
      </c>
      <c r="BS98" s="11">
        <v>0</v>
      </c>
      <c r="BT98" s="11">
        <v>0</v>
      </c>
      <c r="BU98" s="11">
        <v>60</v>
      </c>
      <c r="BV98" s="11">
        <v>0</v>
      </c>
      <c r="BW98" s="11">
        <v>0</v>
      </c>
      <c r="BX98" s="11">
        <v>0</v>
      </c>
      <c r="BY98" s="11">
        <f t="shared" si="10"/>
        <v>60</v>
      </c>
      <c r="CA98" s="234" t="s">
        <v>53</v>
      </c>
      <c r="CB98" s="11">
        <v>22</v>
      </c>
      <c r="CC98" s="11">
        <v>51</v>
      </c>
      <c r="CD98" s="11">
        <v>128</v>
      </c>
      <c r="CE98" s="11">
        <v>0</v>
      </c>
      <c r="CF98" s="11">
        <v>0</v>
      </c>
      <c r="CG98" s="11">
        <v>0</v>
      </c>
      <c r="CH98" s="11">
        <v>0</v>
      </c>
      <c r="CI98" s="11">
        <v>0</v>
      </c>
      <c r="CJ98" s="11">
        <v>0</v>
      </c>
      <c r="CK98" s="11">
        <v>0</v>
      </c>
      <c r="CL98" s="11">
        <v>0</v>
      </c>
      <c r="CM98" s="11">
        <v>0</v>
      </c>
      <c r="CN98" s="11">
        <v>0</v>
      </c>
      <c r="CO98" s="11">
        <v>0</v>
      </c>
      <c r="CP98" s="11">
        <v>0</v>
      </c>
      <c r="CQ98" s="11">
        <v>0</v>
      </c>
      <c r="CR98" s="11">
        <v>0</v>
      </c>
      <c r="CS98" s="11">
        <v>3</v>
      </c>
      <c r="CT98" s="11">
        <v>0</v>
      </c>
      <c r="CU98" s="11">
        <v>0</v>
      </c>
      <c r="CV98" s="11">
        <f t="shared" si="11"/>
        <v>204</v>
      </c>
      <c r="CY98" s="234" t="s">
        <v>53</v>
      </c>
      <c r="CZ98" s="72">
        <v>12</v>
      </c>
      <c r="DA98" s="72">
        <v>24</v>
      </c>
      <c r="DB98" s="72">
        <v>105</v>
      </c>
      <c r="DC98" s="72">
        <v>0</v>
      </c>
      <c r="DD98" s="72">
        <v>0</v>
      </c>
      <c r="DE98" s="72">
        <v>0</v>
      </c>
      <c r="DF98" s="72">
        <v>0</v>
      </c>
      <c r="DG98" s="72">
        <v>0</v>
      </c>
      <c r="DH98" s="72">
        <v>0</v>
      </c>
      <c r="DI98" s="72">
        <v>0</v>
      </c>
      <c r="DJ98" s="72">
        <v>0</v>
      </c>
      <c r="DK98" s="72">
        <v>0</v>
      </c>
      <c r="DL98" s="72">
        <v>0</v>
      </c>
      <c r="DM98" s="72">
        <v>0</v>
      </c>
      <c r="DN98" s="72">
        <v>0</v>
      </c>
      <c r="DO98" s="72">
        <v>0</v>
      </c>
      <c r="DP98" s="72">
        <v>0</v>
      </c>
      <c r="DQ98" s="72">
        <v>0</v>
      </c>
      <c r="DR98" s="72">
        <v>0</v>
      </c>
      <c r="DS98" s="72">
        <v>0</v>
      </c>
      <c r="DT98" s="72">
        <v>0</v>
      </c>
      <c r="DU98" s="72">
        <v>1</v>
      </c>
      <c r="DV98" s="72">
        <f t="shared" si="12"/>
        <v>142</v>
      </c>
      <c r="DX98" s="234" t="s">
        <v>13</v>
      </c>
      <c r="DY98" s="11">
        <v>8</v>
      </c>
      <c r="DZ98" s="11">
        <v>27</v>
      </c>
      <c r="EA98" s="11">
        <v>56</v>
      </c>
      <c r="EB98" s="11">
        <v>2</v>
      </c>
      <c r="EC98" s="11">
        <v>0</v>
      </c>
      <c r="ED98" s="11">
        <v>13</v>
      </c>
      <c r="EE98" s="11">
        <v>0</v>
      </c>
      <c r="EF98" s="11">
        <v>2</v>
      </c>
      <c r="EG98" s="11">
        <v>3</v>
      </c>
      <c r="EH98" s="11">
        <v>0</v>
      </c>
      <c r="EI98" s="11">
        <v>0</v>
      </c>
      <c r="EJ98" s="11">
        <v>0</v>
      </c>
      <c r="EK98" s="11">
        <v>0</v>
      </c>
      <c r="EL98" s="11">
        <v>0</v>
      </c>
      <c r="EM98" s="11">
        <v>0</v>
      </c>
      <c r="EN98" s="11">
        <v>0</v>
      </c>
      <c r="EO98" s="11">
        <v>0</v>
      </c>
      <c r="EP98" s="11">
        <v>0</v>
      </c>
      <c r="EQ98" s="11">
        <v>0</v>
      </c>
      <c r="ER98" s="11">
        <v>0</v>
      </c>
      <c r="ES98" s="11">
        <v>0</v>
      </c>
      <c r="ET98" s="11">
        <v>0</v>
      </c>
      <c r="EU98" s="11">
        <v>0</v>
      </c>
      <c r="EV98" s="11">
        <v>0</v>
      </c>
      <c r="EW98" s="11">
        <f t="shared" si="13"/>
        <v>111</v>
      </c>
      <c r="EY98" s="234" t="s">
        <v>13</v>
      </c>
      <c r="EZ98" s="11">
        <v>16</v>
      </c>
      <c r="FA98" s="11">
        <v>17</v>
      </c>
      <c r="FB98" s="11">
        <v>47</v>
      </c>
      <c r="FC98" s="11">
        <v>1</v>
      </c>
      <c r="FD98" s="11">
        <v>1</v>
      </c>
      <c r="FE98" s="11">
        <v>0</v>
      </c>
      <c r="FF98" s="11">
        <v>5</v>
      </c>
      <c r="FG98" s="11">
        <v>0</v>
      </c>
      <c r="FH98" s="11">
        <v>11</v>
      </c>
      <c r="FI98" s="11">
        <v>0</v>
      </c>
      <c r="FJ98" s="11">
        <v>0</v>
      </c>
      <c r="FK98" s="11">
        <v>0</v>
      </c>
      <c r="FL98" s="11">
        <v>0</v>
      </c>
      <c r="FM98" s="11">
        <v>0</v>
      </c>
      <c r="FN98" s="11">
        <v>0</v>
      </c>
      <c r="FO98" s="11">
        <v>0</v>
      </c>
      <c r="FP98" s="11">
        <v>0</v>
      </c>
      <c r="FQ98" s="11">
        <v>0</v>
      </c>
      <c r="FR98" s="11">
        <v>0</v>
      </c>
      <c r="FS98" s="11">
        <v>0</v>
      </c>
      <c r="FT98" s="11">
        <v>0</v>
      </c>
      <c r="FU98" s="11">
        <v>0</v>
      </c>
      <c r="FV98" s="11">
        <v>0</v>
      </c>
      <c r="FW98" s="11">
        <v>0</v>
      </c>
      <c r="FX98" s="11">
        <f t="shared" si="14"/>
        <v>98</v>
      </c>
      <c r="GA98" s="234" t="s">
        <v>36</v>
      </c>
      <c r="GB98" s="11">
        <v>12</v>
      </c>
      <c r="GC98" s="11">
        <v>4</v>
      </c>
      <c r="GD98" s="11">
        <v>79</v>
      </c>
      <c r="GE98" s="11">
        <v>2</v>
      </c>
      <c r="GF98" s="11">
        <v>0</v>
      </c>
      <c r="GG98" s="11">
        <v>0</v>
      </c>
      <c r="GH98" s="11">
        <v>0</v>
      </c>
      <c r="GI98" s="11">
        <v>2</v>
      </c>
      <c r="GJ98" s="11">
        <v>0</v>
      </c>
      <c r="GK98" s="11">
        <v>0</v>
      </c>
      <c r="GL98" s="11">
        <v>0</v>
      </c>
      <c r="GM98" s="11">
        <v>0</v>
      </c>
      <c r="GN98" s="11">
        <v>0</v>
      </c>
      <c r="GO98" s="11">
        <v>0</v>
      </c>
      <c r="GP98" s="11">
        <v>0</v>
      </c>
      <c r="GQ98" s="11">
        <v>0</v>
      </c>
      <c r="GR98" s="11">
        <v>0</v>
      </c>
      <c r="GS98" s="11">
        <v>0</v>
      </c>
      <c r="GT98" s="11">
        <v>0</v>
      </c>
      <c r="GU98" s="11">
        <v>6</v>
      </c>
      <c r="GV98" s="11">
        <v>0</v>
      </c>
      <c r="GW98" s="11">
        <v>0</v>
      </c>
      <c r="GX98" s="11">
        <f t="shared" si="15"/>
        <v>105</v>
      </c>
      <c r="HA98" s="234" t="s">
        <v>55</v>
      </c>
      <c r="HB98" s="11">
        <v>1</v>
      </c>
      <c r="HC98" s="11">
        <v>0</v>
      </c>
      <c r="HD98" s="11">
        <v>0</v>
      </c>
      <c r="HE98" s="11">
        <v>0</v>
      </c>
      <c r="HF98" s="11">
        <v>0</v>
      </c>
      <c r="HG98" s="11">
        <v>0</v>
      </c>
      <c r="HH98" s="11">
        <v>0</v>
      </c>
      <c r="HI98" s="11">
        <v>0</v>
      </c>
      <c r="HJ98" s="11">
        <v>0</v>
      </c>
      <c r="HK98" s="11">
        <v>0</v>
      </c>
      <c r="HL98" s="11">
        <v>0</v>
      </c>
      <c r="HM98" s="11">
        <v>0</v>
      </c>
      <c r="HN98" s="11">
        <v>0</v>
      </c>
      <c r="HO98" s="11">
        <v>0</v>
      </c>
      <c r="HP98" s="11">
        <v>0</v>
      </c>
      <c r="HQ98" s="11">
        <v>0</v>
      </c>
      <c r="HR98" s="11">
        <v>0</v>
      </c>
      <c r="HS98" s="11">
        <v>0</v>
      </c>
      <c r="HT98" s="11">
        <v>0</v>
      </c>
      <c r="HU98" s="11">
        <v>0</v>
      </c>
      <c r="HV98" s="11">
        <v>0</v>
      </c>
      <c r="HW98" s="11">
        <v>0</v>
      </c>
      <c r="HX98" s="11">
        <f t="shared" si="16"/>
        <v>1</v>
      </c>
      <c r="HZ98" s="234" t="s">
        <v>49</v>
      </c>
      <c r="IA98" s="11">
        <v>0</v>
      </c>
      <c r="IB98" s="11">
        <v>599</v>
      </c>
      <c r="IC98" s="11">
        <v>470</v>
      </c>
      <c r="ID98" s="11">
        <v>0</v>
      </c>
      <c r="IE98" s="11">
        <v>0</v>
      </c>
      <c r="IF98" s="11">
        <v>0</v>
      </c>
      <c r="IG98" s="11">
        <v>0</v>
      </c>
      <c r="IH98" s="11">
        <v>0</v>
      </c>
      <c r="II98" s="11">
        <v>0</v>
      </c>
      <c r="IJ98" s="11">
        <v>0</v>
      </c>
      <c r="IK98" s="11">
        <v>0</v>
      </c>
      <c r="IL98" s="11">
        <v>0</v>
      </c>
      <c r="IM98" s="11">
        <v>0</v>
      </c>
      <c r="IN98" s="11">
        <v>0</v>
      </c>
      <c r="IO98" s="11">
        <v>0</v>
      </c>
      <c r="IP98" s="11">
        <v>0</v>
      </c>
      <c r="IQ98" s="11">
        <v>0</v>
      </c>
      <c r="IR98" s="11">
        <v>0</v>
      </c>
      <c r="IS98" s="11">
        <v>0</v>
      </c>
      <c r="IT98" s="11">
        <v>0</v>
      </c>
      <c r="IU98" s="11">
        <v>0</v>
      </c>
      <c r="IV98" s="11">
        <v>0</v>
      </c>
      <c r="IW98" s="11">
        <v>0</v>
      </c>
      <c r="IX98" s="11">
        <v>0</v>
      </c>
      <c r="IY98" s="11">
        <v>0</v>
      </c>
      <c r="IZ98" s="11">
        <f t="shared" si="17"/>
        <v>1069</v>
      </c>
    </row>
    <row r="99" spans="1:260" x14ac:dyDescent="0.25">
      <c r="A99" s="234" t="s">
        <v>38</v>
      </c>
      <c r="B99" s="11">
        <v>0</v>
      </c>
      <c r="C99" s="11">
        <v>490</v>
      </c>
      <c r="D99" s="11">
        <v>15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f t="shared" si="9"/>
        <v>505</v>
      </c>
      <c r="AA99" s="234" t="s">
        <v>38</v>
      </c>
      <c r="AB99" s="11"/>
      <c r="AC99" s="11">
        <v>604</v>
      </c>
      <c r="AD99" s="11">
        <v>68</v>
      </c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>
        <v>672</v>
      </c>
      <c r="BA99" s="234" t="s">
        <v>55</v>
      </c>
      <c r="BB99" s="11">
        <v>0</v>
      </c>
      <c r="BC99" s="11">
        <v>0</v>
      </c>
      <c r="BD99" s="11">
        <v>2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f t="shared" si="10"/>
        <v>2</v>
      </c>
      <c r="CA99" s="234" t="s">
        <v>45</v>
      </c>
      <c r="CB99" s="11">
        <v>1</v>
      </c>
      <c r="CC99" s="11">
        <v>0</v>
      </c>
      <c r="CD99" s="11">
        <v>0</v>
      </c>
      <c r="CE99" s="11">
        <v>0</v>
      </c>
      <c r="CF99" s="11">
        <v>0</v>
      </c>
      <c r="CG99" s="11">
        <v>0</v>
      </c>
      <c r="CH99" s="11">
        <v>0</v>
      </c>
      <c r="CI99" s="11">
        <v>0</v>
      </c>
      <c r="CJ99" s="11">
        <v>0</v>
      </c>
      <c r="CK99" s="11">
        <v>0</v>
      </c>
      <c r="CL99" s="11">
        <v>0</v>
      </c>
      <c r="CM99" s="11">
        <v>0</v>
      </c>
      <c r="CN99" s="11">
        <v>0</v>
      </c>
      <c r="CO99" s="11">
        <v>0</v>
      </c>
      <c r="CP99" s="11">
        <v>0</v>
      </c>
      <c r="CQ99" s="11">
        <v>0</v>
      </c>
      <c r="CR99" s="11">
        <v>50</v>
      </c>
      <c r="CS99" s="11">
        <v>0</v>
      </c>
      <c r="CT99" s="11">
        <v>0</v>
      </c>
      <c r="CU99" s="11">
        <v>0</v>
      </c>
      <c r="CV99" s="11">
        <f t="shared" si="11"/>
        <v>51</v>
      </c>
      <c r="CY99" s="234" t="s">
        <v>45</v>
      </c>
      <c r="CZ99" s="72">
        <v>0</v>
      </c>
      <c r="DA99" s="72">
        <v>0</v>
      </c>
      <c r="DB99" s="72">
        <v>0</v>
      </c>
      <c r="DC99" s="72">
        <v>0</v>
      </c>
      <c r="DD99" s="72">
        <v>0</v>
      </c>
      <c r="DE99" s="72">
        <v>0</v>
      </c>
      <c r="DF99" s="72">
        <v>0</v>
      </c>
      <c r="DG99" s="72">
        <v>0</v>
      </c>
      <c r="DH99" s="72">
        <v>0</v>
      </c>
      <c r="DI99" s="72">
        <v>0</v>
      </c>
      <c r="DJ99" s="72">
        <v>0</v>
      </c>
      <c r="DK99" s="72">
        <v>0</v>
      </c>
      <c r="DL99" s="72">
        <v>0</v>
      </c>
      <c r="DM99" s="72">
        <v>0</v>
      </c>
      <c r="DN99" s="72">
        <v>0</v>
      </c>
      <c r="DO99" s="72">
        <v>0</v>
      </c>
      <c r="DP99" s="72">
        <v>0</v>
      </c>
      <c r="DQ99" s="72">
        <v>97</v>
      </c>
      <c r="DR99" s="72">
        <v>0</v>
      </c>
      <c r="DS99" s="72">
        <v>0</v>
      </c>
      <c r="DT99" s="72">
        <v>0</v>
      </c>
      <c r="DU99" s="72">
        <v>0</v>
      </c>
      <c r="DV99" s="72">
        <f t="shared" si="12"/>
        <v>97</v>
      </c>
      <c r="DX99" s="234" t="s">
        <v>54</v>
      </c>
      <c r="DY99" s="11">
        <v>8</v>
      </c>
      <c r="DZ99" s="11">
        <v>11</v>
      </c>
      <c r="EA99" s="11">
        <v>56</v>
      </c>
      <c r="EB99" s="11">
        <v>0</v>
      </c>
      <c r="EC99" s="11">
        <v>0</v>
      </c>
      <c r="ED99" s="11">
        <v>14</v>
      </c>
      <c r="EE99" s="11">
        <v>1</v>
      </c>
      <c r="EF99" s="11">
        <v>0</v>
      </c>
      <c r="EG99" s="11">
        <v>7</v>
      </c>
      <c r="EH99" s="11">
        <v>0</v>
      </c>
      <c r="EI99" s="11">
        <v>0</v>
      </c>
      <c r="EJ99" s="11">
        <v>0</v>
      </c>
      <c r="EK99" s="11">
        <v>0</v>
      </c>
      <c r="EL99" s="11">
        <v>0</v>
      </c>
      <c r="EM99" s="11">
        <v>0</v>
      </c>
      <c r="EN99" s="11">
        <v>0</v>
      </c>
      <c r="EO99" s="11">
        <v>0</v>
      </c>
      <c r="EP99" s="11">
        <v>0</v>
      </c>
      <c r="EQ99" s="11">
        <v>0</v>
      </c>
      <c r="ER99" s="11">
        <v>0</v>
      </c>
      <c r="ES99" s="11">
        <v>0</v>
      </c>
      <c r="ET99" s="11">
        <v>0</v>
      </c>
      <c r="EU99" s="11">
        <v>0</v>
      </c>
      <c r="EV99" s="11">
        <v>0</v>
      </c>
      <c r="EW99" s="11">
        <f t="shared" si="13"/>
        <v>97</v>
      </c>
      <c r="EY99" s="234" t="s">
        <v>49</v>
      </c>
      <c r="EZ99" s="11">
        <v>0</v>
      </c>
      <c r="FA99" s="11">
        <v>43</v>
      </c>
      <c r="FB99" s="11">
        <v>55</v>
      </c>
      <c r="FC99" s="11">
        <v>0</v>
      </c>
      <c r="FD99" s="11">
        <v>0</v>
      </c>
      <c r="FE99" s="11">
        <v>0</v>
      </c>
      <c r="FF99" s="11">
        <v>0</v>
      </c>
      <c r="FG99" s="11">
        <v>0</v>
      </c>
      <c r="FH99" s="11">
        <v>0</v>
      </c>
      <c r="FI99" s="11">
        <v>0</v>
      </c>
      <c r="FJ99" s="11">
        <v>0</v>
      </c>
      <c r="FK99" s="11">
        <v>0</v>
      </c>
      <c r="FL99" s="11">
        <v>0</v>
      </c>
      <c r="FM99" s="11">
        <v>0</v>
      </c>
      <c r="FN99" s="11">
        <v>0</v>
      </c>
      <c r="FO99" s="11">
        <v>0</v>
      </c>
      <c r="FP99" s="11">
        <v>0</v>
      </c>
      <c r="FQ99" s="11">
        <v>0</v>
      </c>
      <c r="FR99" s="11">
        <v>0</v>
      </c>
      <c r="FS99" s="11">
        <v>0</v>
      </c>
      <c r="FT99" s="11">
        <v>0</v>
      </c>
      <c r="FU99" s="11">
        <v>0</v>
      </c>
      <c r="FV99" s="11">
        <v>0</v>
      </c>
      <c r="FW99" s="11">
        <v>0</v>
      </c>
      <c r="FX99" s="11">
        <f t="shared" si="14"/>
        <v>98</v>
      </c>
      <c r="GA99" s="234" t="s">
        <v>13</v>
      </c>
      <c r="GB99" s="11">
        <v>10</v>
      </c>
      <c r="GC99" s="11">
        <v>27</v>
      </c>
      <c r="GD99" s="11">
        <v>50</v>
      </c>
      <c r="GE99" s="11">
        <v>0</v>
      </c>
      <c r="GF99" s="11">
        <v>0</v>
      </c>
      <c r="GG99" s="11">
        <v>1</v>
      </c>
      <c r="GH99" s="11">
        <v>1</v>
      </c>
      <c r="GI99" s="11">
        <v>0</v>
      </c>
      <c r="GJ99" s="11">
        <v>2</v>
      </c>
      <c r="GK99" s="11">
        <v>0</v>
      </c>
      <c r="GL99" s="11">
        <v>0</v>
      </c>
      <c r="GM99" s="11">
        <v>0</v>
      </c>
      <c r="GN99" s="11">
        <v>0</v>
      </c>
      <c r="GO99" s="11">
        <v>0</v>
      </c>
      <c r="GP99" s="11">
        <v>0</v>
      </c>
      <c r="GQ99" s="11">
        <v>0</v>
      </c>
      <c r="GR99" s="11">
        <v>0</v>
      </c>
      <c r="GS99" s="11">
        <v>0</v>
      </c>
      <c r="GT99" s="11">
        <v>0</v>
      </c>
      <c r="GU99" s="11">
        <v>0</v>
      </c>
      <c r="GV99" s="11">
        <v>0</v>
      </c>
      <c r="GW99" s="11">
        <v>0</v>
      </c>
      <c r="GX99" s="11">
        <f t="shared" si="15"/>
        <v>91</v>
      </c>
      <c r="HA99" s="234" t="s">
        <v>35</v>
      </c>
      <c r="HB99" s="11">
        <v>97</v>
      </c>
      <c r="HC99" s="11">
        <v>116</v>
      </c>
      <c r="HD99" s="11">
        <v>281</v>
      </c>
      <c r="HE99" s="11">
        <v>0</v>
      </c>
      <c r="HF99" s="11">
        <v>0</v>
      </c>
      <c r="HG99" s="11">
        <v>0</v>
      </c>
      <c r="HH99" s="11">
        <v>0</v>
      </c>
      <c r="HI99" s="11">
        <v>0</v>
      </c>
      <c r="HJ99" s="11">
        <v>0</v>
      </c>
      <c r="HK99" s="11">
        <v>0</v>
      </c>
      <c r="HL99" s="11">
        <v>0</v>
      </c>
      <c r="HM99" s="11">
        <v>0</v>
      </c>
      <c r="HN99" s="11">
        <v>0</v>
      </c>
      <c r="HO99" s="11">
        <v>0</v>
      </c>
      <c r="HP99" s="11">
        <v>0</v>
      </c>
      <c r="HQ99" s="11">
        <v>0</v>
      </c>
      <c r="HR99" s="11">
        <v>0</v>
      </c>
      <c r="HS99" s="11">
        <v>0</v>
      </c>
      <c r="HT99" s="11">
        <v>0</v>
      </c>
      <c r="HU99" s="11">
        <v>0</v>
      </c>
      <c r="HV99" s="11">
        <v>0</v>
      </c>
      <c r="HW99" s="11">
        <v>0</v>
      </c>
      <c r="HX99" s="11">
        <f t="shared" si="16"/>
        <v>494</v>
      </c>
      <c r="HZ99" s="234" t="s">
        <v>51</v>
      </c>
      <c r="IA99" s="11">
        <v>132</v>
      </c>
      <c r="IB99" s="11">
        <v>184</v>
      </c>
      <c r="IC99" s="11">
        <v>330</v>
      </c>
      <c r="ID99" s="11">
        <v>0</v>
      </c>
      <c r="IE99" s="11">
        <v>0</v>
      </c>
      <c r="IF99" s="11">
        <v>0</v>
      </c>
      <c r="IG99" s="11">
        <v>2</v>
      </c>
      <c r="IH99" s="11">
        <v>0</v>
      </c>
      <c r="II99" s="11">
        <v>0</v>
      </c>
      <c r="IJ99" s="11">
        <v>0</v>
      </c>
      <c r="IK99" s="11">
        <v>0</v>
      </c>
      <c r="IL99" s="11">
        <v>0</v>
      </c>
      <c r="IM99" s="11">
        <v>0</v>
      </c>
      <c r="IN99" s="11">
        <v>0</v>
      </c>
      <c r="IO99" s="11">
        <v>0</v>
      </c>
      <c r="IP99" s="11">
        <v>0</v>
      </c>
      <c r="IQ99" s="11">
        <v>0</v>
      </c>
      <c r="IR99" s="11">
        <v>0</v>
      </c>
      <c r="IS99" s="11">
        <v>0</v>
      </c>
      <c r="IT99" s="11">
        <v>0</v>
      </c>
      <c r="IU99" s="11">
        <v>0</v>
      </c>
      <c r="IV99" s="11">
        <v>0</v>
      </c>
      <c r="IW99" s="11">
        <v>1</v>
      </c>
      <c r="IX99" s="11">
        <v>0</v>
      </c>
      <c r="IY99" s="11">
        <v>0</v>
      </c>
      <c r="IZ99" s="11">
        <f t="shared" si="17"/>
        <v>649</v>
      </c>
    </row>
    <row r="100" spans="1:260" x14ac:dyDescent="0.25">
      <c r="A100" s="234" t="s">
        <v>56</v>
      </c>
      <c r="B100" s="11">
        <v>165</v>
      </c>
      <c r="C100" s="11">
        <v>1</v>
      </c>
      <c r="D100" s="11">
        <v>82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2</v>
      </c>
      <c r="W100" s="11">
        <v>0</v>
      </c>
      <c r="X100" s="11">
        <v>1</v>
      </c>
      <c r="Y100" s="11">
        <f t="shared" si="9"/>
        <v>251</v>
      </c>
      <c r="AA100" s="234" t="s">
        <v>59</v>
      </c>
      <c r="AB100" s="11">
        <v>1</v>
      </c>
      <c r="AC100" s="11"/>
      <c r="AD100" s="11">
        <v>1</v>
      </c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>
        <v>2</v>
      </c>
      <c r="BA100" s="234" t="s">
        <v>35</v>
      </c>
      <c r="BB100" s="11">
        <v>204</v>
      </c>
      <c r="BC100" s="11">
        <v>99</v>
      </c>
      <c r="BD100" s="11">
        <v>326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f t="shared" si="10"/>
        <v>629</v>
      </c>
      <c r="CA100" s="234" t="s">
        <v>55</v>
      </c>
      <c r="CB100" s="11">
        <v>1</v>
      </c>
      <c r="CC100" s="11">
        <v>0</v>
      </c>
      <c r="CD100" s="11">
        <v>0</v>
      </c>
      <c r="CE100" s="11">
        <v>0</v>
      </c>
      <c r="CF100" s="11">
        <v>0</v>
      </c>
      <c r="CG100" s="11">
        <v>0</v>
      </c>
      <c r="CH100" s="11">
        <v>0</v>
      </c>
      <c r="CI100" s="11">
        <v>0</v>
      </c>
      <c r="CJ100" s="11">
        <v>0</v>
      </c>
      <c r="CK100" s="11">
        <v>0</v>
      </c>
      <c r="CL100" s="11">
        <v>0</v>
      </c>
      <c r="CM100" s="11">
        <v>0</v>
      </c>
      <c r="CN100" s="11">
        <v>0</v>
      </c>
      <c r="CO100" s="11">
        <v>0</v>
      </c>
      <c r="CP100" s="11">
        <v>0</v>
      </c>
      <c r="CQ100" s="11">
        <v>0</v>
      </c>
      <c r="CR100" s="11">
        <v>0</v>
      </c>
      <c r="CS100" s="11">
        <v>0</v>
      </c>
      <c r="CT100" s="11">
        <v>0</v>
      </c>
      <c r="CU100" s="11">
        <v>0</v>
      </c>
      <c r="CV100" s="11">
        <f t="shared" si="11"/>
        <v>1</v>
      </c>
      <c r="CY100" s="234" t="s">
        <v>55</v>
      </c>
      <c r="CZ100" s="72">
        <v>2</v>
      </c>
      <c r="DA100" s="72">
        <v>0</v>
      </c>
      <c r="DB100" s="72">
        <v>1</v>
      </c>
      <c r="DC100" s="72">
        <v>1</v>
      </c>
      <c r="DD100" s="72">
        <v>0</v>
      </c>
      <c r="DE100" s="72">
        <v>0</v>
      </c>
      <c r="DF100" s="72">
        <v>0</v>
      </c>
      <c r="DG100" s="72">
        <v>0</v>
      </c>
      <c r="DH100" s="72">
        <v>0</v>
      </c>
      <c r="DI100" s="72">
        <v>0</v>
      </c>
      <c r="DJ100" s="72">
        <v>0</v>
      </c>
      <c r="DK100" s="72">
        <v>0</v>
      </c>
      <c r="DL100" s="72">
        <v>0</v>
      </c>
      <c r="DM100" s="72">
        <v>0</v>
      </c>
      <c r="DN100" s="72">
        <v>0</v>
      </c>
      <c r="DO100" s="72">
        <v>0</v>
      </c>
      <c r="DP100" s="72">
        <v>0</v>
      </c>
      <c r="DQ100" s="72">
        <v>0</v>
      </c>
      <c r="DR100" s="72">
        <v>0</v>
      </c>
      <c r="DS100" s="72">
        <v>0</v>
      </c>
      <c r="DT100" s="72">
        <v>0</v>
      </c>
      <c r="DU100" s="72">
        <v>0</v>
      </c>
      <c r="DV100" s="72">
        <f t="shared" si="12"/>
        <v>4</v>
      </c>
      <c r="DX100" s="234" t="s">
        <v>49</v>
      </c>
      <c r="DY100" s="11">
        <v>0</v>
      </c>
      <c r="DZ100" s="11">
        <v>54</v>
      </c>
      <c r="EA100" s="11">
        <v>41</v>
      </c>
      <c r="EB100" s="11">
        <v>0</v>
      </c>
      <c r="EC100" s="11">
        <v>0</v>
      </c>
      <c r="ED100" s="11">
        <v>0</v>
      </c>
      <c r="EE100" s="11">
        <v>0</v>
      </c>
      <c r="EF100" s="11">
        <v>0</v>
      </c>
      <c r="EG100" s="11">
        <v>0</v>
      </c>
      <c r="EH100" s="11">
        <v>0</v>
      </c>
      <c r="EI100" s="11">
        <v>0</v>
      </c>
      <c r="EJ100" s="11">
        <v>0</v>
      </c>
      <c r="EK100" s="11">
        <v>0</v>
      </c>
      <c r="EL100" s="11">
        <v>0</v>
      </c>
      <c r="EM100" s="11">
        <v>0</v>
      </c>
      <c r="EN100" s="11">
        <v>0</v>
      </c>
      <c r="EO100" s="11">
        <v>0</v>
      </c>
      <c r="EP100" s="11">
        <v>0</v>
      </c>
      <c r="EQ100" s="11">
        <v>0</v>
      </c>
      <c r="ER100" s="11">
        <v>0</v>
      </c>
      <c r="ES100" s="11">
        <v>0</v>
      </c>
      <c r="ET100" s="11">
        <v>0</v>
      </c>
      <c r="EU100" s="11">
        <v>0</v>
      </c>
      <c r="EV100" s="11">
        <v>0</v>
      </c>
      <c r="EW100" s="11">
        <f t="shared" si="13"/>
        <v>95</v>
      </c>
      <c r="EY100" s="234" t="s">
        <v>36</v>
      </c>
      <c r="EZ100" s="11">
        <v>2</v>
      </c>
      <c r="FA100" s="11">
        <v>8</v>
      </c>
      <c r="FB100" s="11">
        <v>73</v>
      </c>
      <c r="FC100" s="11">
        <v>0</v>
      </c>
      <c r="FD100" s="11">
        <v>0</v>
      </c>
      <c r="FE100" s="11">
        <v>0</v>
      </c>
      <c r="FF100" s="11">
        <v>3</v>
      </c>
      <c r="FG100" s="11">
        <v>0</v>
      </c>
      <c r="FH100" s="11">
        <v>2</v>
      </c>
      <c r="FI100" s="11">
        <v>0</v>
      </c>
      <c r="FJ100" s="11">
        <v>0</v>
      </c>
      <c r="FK100" s="11">
        <v>0</v>
      </c>
      <c r="FL100" s="11">
        <v>0</v>
      </c>
      <c r="FM100" s="11">
        <v>0</v>
      </c>
      <c r="FN100" s="11">
        <v>0</v>
      </c>
      <c r="FO100" s="11">
        <v>0</v>
      </c>
      <c r="FP100" s="11">
        <v>0</v>
      </c>
      <c r="FQ100" s="11">
        <v>0</v>
      </c>
      <c r="FR100" s="11">
        <v>0</v>
      </c>
      <c r="FS100" s="11">
        <v>0</v>
      </c>
      <c r="FT100" s="11">
        <v>0</v>
      </c>
      <c r="FU100" s="11">
        <v>1</v>
      </c>
      <c r="FV100" s="11">
        <v>0</v>
      </c>
      <c r="FW100" s="11">
        <v>0</v>
      </c>
      <c r="FX100" s="11">
        <f t="shared" si="14"/>
        <v>89</v>
      </c>
      <c r="GA100" s="234" t="s">
        <v>54</v>
      </c>
      <c r="GB100" s="11">
        <v>2</v>
      </c>
      <c r="GC100" s="11">
        <v>11</v>
      </c>
      <c r="GD100" s="11">
        <v>53</v>
      </c>
      <c r="GE100" s="11">
        <v>0</v>
      </c>
      <c r="GF100" s="11">
        <v>0</v>
      </c>
      <c r="GG100" s="11">
        <v>16</v>
      </c>
      <c r="GH100" s="11">
        <v>0</v>
      </c>
      <c r="GI100" s="11">
        <v>0</v>
      </c>
      <c r="GJ100" s="11">
        <v>7</v>
      </c>
      <c r="GK100" s="11">
        <v>0</v>
      </c>
      <c r="GL100" s="11">
        <v>0</v>
      </c>
      <c r="GM100" s="11">
        <v>0</v>
      </c>
      <c r="GN100" s="11">
        <v>0</v>
      </c>
      <c r="GO100" s="11">
        <v>0</v>
      </c>
      <c r="GP100" s="11">
        <v>0</v>
      </c>
      <c r="GQ100" s="11">
        <v>0</v>
      </c>
      <c r="GR100" s="11">
        <v>0</v>
      </c>
      <c r="GS100" s="11">
        <v>0</v>
      </c>
      <c r="GT100" s="11">
        <v>0</v>
      </c>
      <c r="GU100" s="11">
        <v>0</v>
      </c>
      <c r="GV100" s="11">
        <v>0</v>
      </c>
      <c r="GW100" s="11">
        <v>0</v>
      </c>
      <c r="GX100" s="11">
        <f t="shared" si="15"/>
        <v>89</v>
      </c>
      <c r="HA100" s="234" t="s">
        <v>38</v>
      </c>
      <c r="HB100" s="11">
        <v>3</v>
      </c>
      <c r="HC100" s="11">
        <v>725</v>
      </c>
      <c r="HD100" s="11">
        <v>29</v>
      </c>
      <c r="HE100" s="11">
        <v>0</v>
      </c>
      <c r="HF100" s="11">
        <v>0</v>
      </c>
      <c r="HG100" s="11">
        <v>0</v>
      </c>
      <c r="HH100" s="11">
        <v>0</v>
      </c>
      <c r="HI100" s="11">
        <v>0</v>
      </c>
      <c r="HJ100" s="11">
        <v>0</v>
      </c>
      <c r="HK100" s="11">
        <v>0</v>
      </c>
      <c r="HL100" s="11">
        <v>0</v>
      </c>
      <c r="HM100" s="11">
        <v>0</v>
      </c>
      <c r="HN100" s="11">
        <v>0</v>
      </c>
      <c r="HO100" s="11">
        <v>0</v>
      </c>
      <c r="HP100" s="11">
        <v>0</v>
      </c>
      <c r="HQ100" s="11">
        <v>0</v>
      </c>
      <c r="HR100" s="11">
        <v>0</v>
      </c>
      <c r="HS100" s="11">
        <v>0</v>
      </c>
      <c r="HT100" s="11">
        <v>0</v>
      </c>
      <c r="HU100" s="11">
        <v>0</v>
      </c>
      <c r="HV100" s="11">
        <v>0</v>
      </c>
      <c r="HW100" s="11">
        <v>0</v>
      </c>
      <c r="HX100" s="11">
        <f t="shared" si="16"/>
        <v>757</v>
      </c>
      <c r="HZ100" s="234" t="s">
        <v>53</v>
      </c>
      <c r="IA100" s="11">
        <v>230</v>
      </c>
      <c r="IB100" s="11">
        <v>409</v>
      </c>
      <c r="IC100" s="11">
        <v>1231</v>
      </c>
      <c r="ID100" s="11">
        <v>0</v>
      </c>
      <c r="IE100" s="11">
        <v>0</v>
      </c>
      <c r="IF100" s="11">
        <v>1</v>
      </c>
      <c r="IG100" s="11">
        <v>0</v>
      </c>
      <c r="IH100" s="11">
        <v>0</v>
      </c>
      <c r="II100" s="11">
        <v>0</v>
      </c>
      <c r="IJ100" s="11">
        <v>0</v>
      </c>
      <c r="IK100" s="11">
        <v>0</v>
      </c>
      <c r="IL100" s="11">
        <v>0</v>
      </c>
      <c r="IM100" s="11">
        <v>0</v>
      </c>
      <c r="IN100" s="11">
        <v>0</v>
      </c>
      <c r="IO100" s="11">
        <v>0</v>
      </c>
      <c r="IP100" s="11">
        <v>0</v>
      </c>
      <c r="IQ100" s="11">
        <v>0</v>
      </c>
      <c r="IR100" s="11">
        <v>0</v>
      </c>
      <c r="IS100" s="11">
        <v>0</v>
      </c>
      <c r="IT100" s="11">
        <v>0</v>
      </c>
      <c r="IU100" s="11">
        <v>0</v>
      </c>
      <c r="IV100" s="11">
        <v>0</v>
      </c>
      <c r="IW100" s="11">
        <v>4</v>
      </c>
      <c r="IX100" s="11">
        <v>0</v>
      </c>
      <c r="IY100" s="11">
        <v>8</v>
      </c>
      <c r="IZ100" s="11">
        <f t="shared" si="17"/>
        <v>1883</v>
      </c>
    </row>
    <row r="101" spans="1:260" x14ac:dyDescent="0.25">
      <c r="A101" s="234" t="s">
        <v>58</v>
      </c>
      <c r="B101" s="11">
        <v>0</v>
      </c>
      <c r="C101" s="11">
        <v>1</v>
      </c>
      <c r="D101" s="11">
        <v>2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f t="shared" si="9"/>
        <v>3</v>
      </c>
      <c r="AA101" s="234" t="s">
        <v>56</v>
      </c>
      <c r="AB101" s="11">
        <v>235</v>
      </c>
      <c r="AC101" s="11"/>
      <c r="AD101" s="11">
        <v>110</v>
      </c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>
        <v>2</v>
      </c>
      <c r="AV101" s="11"/>
      <c r="AW101" s="11"/>
      <c r="AX101" s="11">
        <v>347</v>
      </c>
      <c r="BA101" s="234" t="s">
        <v>38</v>
      </c>
      <c r="BB101" s="11">
        <v>0</v>
      </c>
      <c r="BC101" s="11">
        <v>940</v>
      </c>
      <c r="BD101" s="11">
        <v>60</v>
      </c>
      <c r="BE101" s="11">
        <v>0</v>
      </c>
      <c r="BF101" s="11">
        <v>0</v>
      </c>
      <c r="BG101" s="11">
        <v>0</v>
      </c>
      <c r="BH101" s="11">
        <v>0</v>
      </c>
      <c r="BI101" s="11">
        <v>0</v>
      </c>
      <c r="BJ101" s="11">
        <v>0</v>
      </c>
      <c r="BK101" s="11">
        <v>0</v>
      </c>
      <c r="BL101" s="11">
        <v>0</v>
      </c>
      <c r="BM101" s="11">
        <v>0</v>
      </c>
      <c r="BN101" s="11">
        <v>0</v>
      </c>
      <c r="BO101" s="11">
        <v>0</v>
      </c>
      <c r="BP101" s="11">
        <v>0</v>
      </c>
      <c r="BQ101" s="11">
        <v>0</v>
      </c>
      <c r="BR101" s="11">
        <v>0</v>
      </c>
      <c r="BS101" s="11">
        <v>0</v>
      </c>
      <c r="BT101" s="11">
        <v>0</v>
      </c>
      <c r="BU101" s="11">
        <v>0</v>
      </c>
      <c r="BV101" s="11">
        <v>0</v>
      </c>
      <c r="BW101" s="11">
        <v>0</v>
      </c>
      <c r="BX101" s="11">
        <v>0</v>
      </c>
      <c r="BY101" s="11">
        <f t="shared" si="10"/>
        <v>1000</v>
      </c>
      <c r="CA101" s="234" t="s">
        <v>35</v>
      </c>
      <c r="CB101" s="11">
        <v>174</v>
      </c>
      <c r="CC101" s="11">
        <v>101</v>
      </c>
      <c r="CD101" s="11">
        <v>374</v>
      </c>
      <c r="CE101" s="11">
        <v>0</v>
      </c>
      <c r="CF101" s="11">
        <v>0</v>
      </c>
      <c r="CG101" s="11">
        <v>0</v>
      </c>
      <c r="CH101" s="11">
        <v>0</v>
      </c>
      <c r="CI101" s="11">
        <v>0</v>
      </c>
      <c r="CJ101" s="11">
        <v>0</v>
      </c>
      <c r="CK101" s="11">
        <v>0</v>
      </c>
      <c r="CL101" s="11">
        <v>0</v>
      </c>
      <c r="CM101" s="11">
        <v>0</v>
      </c>
      <c r="CN101" s="11">
        <v>0</v>
      </c>
      <c r="CO101" s="11">
        <v>0</v>
      </c>
      <c r="CP101" s="11">
        <v>0</v>
      </c>
      <c r="CQ101" s="11">
        <v>0</v>
      </c>
      <c r="CR101" s="11">
        <v>0</v>
      </c>
      <c r="CS101" s="11">
        <v>0</v>
      </c>
      <c r="CT101" s="11">
        <v>0</v>
      </c>
      <c r="CU101" s="11">
        <v>0</v>
      </c>
      <c r="CV101" s="11">
        <f t="shared" si="11"/>
        <v>649</v>
      </c>
      <c r="CY101" s="234" t="s">
        <v>35</v>
      </c>
      <c r="CZ101" s="72">
        <v>125</v>
      </c>
      <c r="DA101" s="72">
        <v>96</v>
      </c>
      <c r="DB101" s="72">
        <v>390</v>
      </c>
      <c r="DC101" s="72">
        <v>0</v>
      </c>
      <c r="DD101" s="72">
        <v>0</v>
      </c>
      <c r="DE101" s="72">
        <v>0</v>
      </c>
      <c r="DF101" s="72">
        <v>0</v>
      </c>
      <c r="DG101" s="72">
        <v>0</v>
      </c>
      <c r="DH101" s="72">
        <v>0</v>
      </c>
      <c r="DI101" s="72">
        <v>0</v>
      </c>
      <c r="DJ101" s="72">
        <v>0</v>
      </c>
      <c r="DK101" s="72">
        <v>0</v>
      </c>
      <c r="DL101" s="72">
        <v>0</v>
      </c>
      <c r="DM101" s="72">
        <v>0</v>
      </c>
      <c r="DN101" s="72">
        <v>0</v>
      </c>
      <c r="DO101" s="72">
        <v>0</v>
      </c>
      <c r="DP101" s="72">
        <v>0</v>
      </c>
      <c r="DQ101" s="72">
        <v>0</v>
      </c>
      <c r="DR101" s="72">
        <v>0</v>
      </c>
      <c r="DS101" s="72">
        <v>0</v>
      </c>
      <c r="DT101" s="72">
        <v>0</v>
      </c>
      <c r="DU101" s="72">
        <v>0</v>
      </c>
      <c r="DV101" s="72">
        <f t="shared" si="12"/>
        <v>611</v>
      </c>
      <c r="DX101" s="234" t="s">
        <v>44</v>
      </c>
      <c r="DY101" s="11">
        <v>0</v>
      </c>
      <c r="DZ101" s="11">
        <v>14</v>
      </c>
      <c r="EA101" s="11">
        <v>79</v>
      </c>
      <c r="EB101" s="11">
        <v>0</v>
      </c>
      <c r="EC101" s="11">
        <v>0</v>
      </c>
      <c r="ED101" s="11">
        <v>0</v>
      </c>
      <c r="EE101" s="11">
        <v>0</v>
      </c>
      <c r="EF101" s="11">
        <v>0</v>
      </c>
      <c r="EG101" s="11">
        <v>0</v>
      </c>
      <c r="EH101" s="11">
        <v>0</v>
      </c>
      <c r="EI101" s="11">
        <v>0</v>
      </c>
      <c r="EJ101" s="11">
        <v>0</v>
      </c>
      <c r="EK101" s="11">
        <v>0</v>
      </c>
      <c r="EL101" s="11">
        <v>0</v>
      </c>
      <c r="EM101" s="11">
        <v>0</v>
      </c>
      <c r="EN101" s="11">
        <v>0</v>
      </c>
      <c r="EO101" s="11">
        <v>0</v>
      </c>
      <c r="EP101" s="11">
        <v>0</v>
      </c>
      <c r="EQ101" s="11">
        <v>0</v>
      </c>
      <c r="ER101" s="11">
        <v>0</v>
      </c>
      <c r="ES101" s="11">
        <v>0</v>
      </c>
      <c r="ET101" s="11">
        <v>0</v>
      </c>
      <c r="EU101" s="11">
        <v>0</v>
      </c>
      <c r="EV101" s="11">
        <v>0</v>
      </c>
      <c r="EW101" s="11">
        <f t="shared" si="13"/>
        <v>93</v>
      </c>
      <c r="EY101" s="234" t="s">
        <v>54</v>
      </c>
      <c r="EZ101" s="11">
        <v>7</v>
      </c>
      <c r="FA101" s="11">
        <v>10</v>
      </c>
      <c r="FB101" s="11">
        <v>50</v>
      </c>
      <c r="FC101" s="11">
        <v>0</v>
      </c>
      <c r="FD101" s="11">
        <v>0</v>
      </c>
      <c r="FE101" s="11">
        <v>11</v>
      </c>
      <c r="FF101" s="11">
        <v>0</v>
      </c>
      <c r="FG101" s="11">
        <v>0</v>
      </c>
      <c r="FH101" s="11">
        <v>3</v>
      </c>
      <c r="FI101" s="11">
        <v>0</v>
      </c>
      <c r="FJ101" s="11">
        <v>0</v>
      </c>
      <c r="FK101" s="11">
        <v>0</v>
      </c>
      <c r="FL101" s="11">
        <v>0</v>
      </c>
      <c r="FM101" s="11">
        <v>0</v>
      </c>
      <c r="FN101" s="11">
        <v>0</v>
      </c>
      <c r="FO101" s="11">
        <v>0</v>
      </c>
      <c r="FP101" s="11">
        <v>0</v>
      </c>
      <c r="FQ101" s="11">
        <v>0</v>
      </c>
      <c r="FR101" s="11">
        <v>0</v>
      </c>
      <c r="FS101" s="11">
        <v>0</v>
      </c>
      <c r="FT101" s="11">
        <v>0</v>
      </c>
      <c r="FU101" s="11">
        <v>0</v>
      </c>
      <c r="FV101" s="11">
        <v>0</v>
      </c>
      <c r="FW101" s="11">
        <v>0</v>
      </c>
      <c r="FX101" s="11">
        <f t="shared" si="14"/>
        <v>81</v>
      </c>
      <c r="GA101" s="234" t="s">
        <v>49</v>
      </c>
      <c r="GB101" s="11">
        <v>0</v>
      </c>
      <c r="GC101" s="11">
        <v>33</v>
      </c>
      <c r="GD101" s="11">
        <v>50</v>
      </c>
      <c r="GE101" s="11">
        <v>0</v>
      </c>
      <c r="GF101" s="11">
        <v>0</v>
      </c>
      <c r="GG101" s="11">
        <v>0</v>
      </c>
      <c r="GH101" s="11">
        <v>0</v>
      </c>
      <c r="GI101" s="11">
        <v>0</v>
      </c>
      <c r="GJ101" s="11">
        <v>0</v>
      </c>
      <c r="GK101" s="11">
        <v>0</v>
      </c>
      <c r="GL101" s="11">
        <v>0</v>
      </c>
      <c r="GM101" s="11">
        <v>0</v>
      </c>
      <c r="GN101" s="11">
        <v>0</v>
      </c>
      <c r="GO101" s="11">
        <v>0</v>
      </c>
      <c r="GP101" s="11">
        <v>0</v>
      </c>
      <c r="GQ101" s="11">
        <v>0</v>
      </c>
      <c r="GR101" s="11">
        <v>0</v>
      </c>
      <c r="GS101" s="11">
        <v>0</v>
      </c>
      <c r="GT101" s="11">
        <v>0</v>
      </c>
      <c r="GU101" s="11">
        <v>0</v>
      </c>
      <c r="GV101" s="11">
        <v>0</v>
      </c>
      <c r="GW101" s="11">
        <v>0</v>
      </c>
      <c r="GX101" s="11">
        <f t="shared" si="15"/>
        <v>83</v>
      </c>
      <c r="HA101" s="234" t="s">
        <v>59</v>
      </c>
      <c r="HB101" s="11">
        <v>0</v>
      </c>
      <c r="HC101" s="11">
        <v>0</v>
      </c>
      <c r="HD101" s="11">
        <v>1</v>
      </c>
      <c r="HE101" s="11">
        <v>0</v>
      </c>
      <c r="HF101" s="11">
        <v>0</v>
      </c>
      <c r="HG101" s="11">
        <v>0</v>
      </c>
      <c r="HH101" s="11">
        <v>0</v>
      </c>
      <c r="HI101" s="11">
        <v>0</v>
      </c>
      <c r="HJ101" s="11">
        <v>0</v>
      </c>
      <c r="HK101" s="11">
        <v>0</v>
      </c>
      <c r="HL101" s="11">
        <v>0</v>
      </c>
      <c r="HM101" s="11">
        <v>0</v>
      </c>
      <c r="HN101" s="11">
        <v>2</v>
      </c>
      <c r="HO101" s="11">
        <v>0</v>
      </c>
      <c r="HP101" s="11">
        <v>0</v>
      </c>
      <c r="HQ101" s="11">
        <v>0</v>
      </c>
      <c r="HR101" s="11">
        <v>0</v>
      </c>
      <c r="HS101" s="11">
        <v>0</v>
      </c>
      <c r="HT101" s="11">
        <v>0</v>
      </c>
      <c r="HU101" s="11">
        <v>0</v>
      </c>
      <c r="HV101" s="11">
        <v>0</v>
      </c>
      <c r="HW101" s="11">
        <v>0</v>
      </c>
      <c r="HX101" s="11">
        <f t="shared" si="16"/>
        <v>3</v>
      </c>
      <c r="HZ101" s="234" t="s">
        <v>45</v>
      </c>
      <c r="IA101" s="11">
        <v>1</v>
      </c>
      <c r="IB101" s="11">
        <v>0</v>
      </c>
      <c r="IC101" s="11">
        <v>0</v>
      </c>
      <c r="ID101" s="11">
        <v>0</v>
      </c>
      <c r="IE101" s="11">
        <v>0</v>
      </c>
      <c r="IF101" s="11">
        <v>0</v>
      </c>
      <c r="IG101" s="11">
        <v>0</v>
      </c>
      <c r="IH101" s="11">
        <v>0</v>
      </c>
      <c r="II101" s="11">
        <v>0</v>
      </c>
      <c r="IJ101" s="11">
        <v>0</v>
      </c>
      <c r="IK101" s="11">
        <v>0</v>
      </c>
      <c r="IL101" s="11">
        <v>0</v>
      </c>
      <c r="IM101" s="11">
        <v>0</v>
      </c>
      <c r="IN101" s="11">
        <v>0</v>
      </c>
      <c r="IO101" s="11">
        <v>0</v>
      </c>
      <c r="IP101" s="11">
        <v>0</v>
      </c>
      <c r="IQ101" s="11">
        <v>0</v>
      </c>
      <c r="IR101" s="11">
        <v>0</v>
      </c>
      <c r="IS101" s="11">
        <v>0</v>
      </c>
      <c r="IT101" s="11">
        <v>0</v>
      </c>
      <c r="IU101" s="11">
        <v>0</v>
      </c>
      <c r="IV101" s="11">
        <v>641</v>
      </c>
      <c r="IW101" s="11">
        <v>0</v>
      </c>
      <c r="IX101" s="11">
        <v>0</v>
      </c>
      <c r="IY101" s="11">
        <v>0</v>
      </c>
      <c r="IZ101" s="11">
        <f t="shared" si="17"/>
        <v>642</v>
      </c>
    </row>
    <row r="102" spans="1:260" x14ac:dyDescent="0.25">
      <c r="A102" s="234" t="s">
        <v>32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</v>
      </c>
      <c r="N102" s="11">
        <v>4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1</v>
      </c>
      <c r="W102" s="11">
        <v>0</v>
      </c>
      <c r="X102" s="11">
        <v>0</v>
      </c>
      <c r="Y102" s="11">
        <f t="shared" si="9"/>
        <v>6</v>
      </c>
      <c r="AA102" s="234" t="s">
        <v>58</v>
      </c>
      <c r="AB102" s="11">
        <v>1</v>
      </c>
      <c r="AC102" s="11"/>
      <c r="AD102" s="11">
        <v>4</v>
      </c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>
        <v>5</v>
      </c>
      <c r="BA102" s="234" t="s">
        <v>59</v>
      </c>
      <c r="BB102" s="11">
        <v>0</v>
      </c>
      <c r="BC102" s="11">
        <v>0</v>
      </c>
      <c r="BD102" s="11">
        <v>1</v>
      </c>
      <c r="BE102" s="11">
        <v>0</v>
      </c>
      <c r="BF102" s="11">
        <v>0</v>
      </c>
      <c r="BG102" s="11">
        <v>0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v>0</v>
      </c>
      <c r="BO102" s="11">
        <v>1</v>
      </c>
      <c r="BP102" s="11">
        <v>0</v>
      </c>
      <c r="BQ102" s="11">
        <v>0</v>
      </c>
      <c r="BR102" s="11">
        <v>0</v>
      </c>
      <c r="BS102" s="11">
        <v>0</v>
      </c>
      <c r="BT102" s="11">
        <v>0</v>
      </c>
      <c r="BU102" s="11">
        <v>0</v>
      </c>
      <c r="BV102" s="11">
        <v>0</v>
      </c>
      <c r="BW102" s="11">
        <v>0</v>
      </c>
      <c r="BX102" s="11">
        <v>0</v>
      </c>
      <c r="BY102" s="11">
        <f t="shared" si="10"/>
        <v>2</v>
      </c>
      <c r="CA102" s="234" t="s">
        <v>38</v>
      </c>
      <c r="CB102" s="11">
        <v>1</v>
      </c>
      <c r="CC102" s="11">
        <v>847</v>
      </c>
      <c r="CD102" s="11">
        <v>51</v>
      </c>
      <c r="CE102" s="11">
        <v>0</v>
      </c>
      <c r="CF102" s="11">
        <v>0</v>
      </c>
      <c r="CG102" s="11">
        <v>0</v>
      </c>
      <c r="CH102" s="11">
        <v>0</v>
      </c>
      <c r="CI102" s="11">
        <v>0</v>
      </c>
      <c r="CJ102" s="11">
        <v>0</v>
      </c>
      <c r="CK102" s="11">
        <v>0</v>
      </c>
      <c r="CL102" s="11">
        <v>0</v>
      </c>
      <c r="CM102" s="11">
        <v>0</v>
      </c>
      <c r="CN102" s="11">
        <v>0</v>
      </c>
      <c r="CO102" s="11">
        <v>0</v>
      </c>
      <c r="CP102" s="11">
        <v>0</v>
      </c>
      <c r="CQ102" s="11">
        <v>0</v>
      </c>
      <c r="CR102" s="11">
        <v>0</v>
      </c>
      <c r="CS102" s="11">
        <v>0</v>
      </c>
      <c r="CT102" s="11">
        <v>0</v>
      </c>
      <c r="CU102" s="11">
        <v>0</v>
      </c>
      <c r="CV102" s="11">
        <f t="shared" si="11"/>
        <v>899</v>
      </c>
      <c r="CY102" s="234" t="s">
        <v>38</v>
      </c>
      <c r="CZ102" s="72">
        <v>1</v>
      </c>
      <c r="DA102" s="72">
        <v>911</v>
      </c>
      <c r="DB102" s="72">
        <v>72</v>
      </c>
      <c r="DC102" s="72">
        <v>0</v>
      </c>
      <c r="DD102" s="72">
        <v>0</v>
      </c>
      <c r="DE102" s="72">
        <v>0</v>
      </c>
      <c r="DF102" s="72">
        <v>0</v>
      </c>
      <c r="DG102" s="72">
        <v>0</v>
      </c>
      <c r="DH102" s="72">
        <v>0</v>
      </c>
      <c r="DI102" s="72">
        <v>0</v>
      </c>
      <c r="DJ102" s="72">
        <v>0</v>
      </c>
      <c r="DK102" s="72">
        <v>0</v>
      </c>
      <c r="DL102" s="72">
        <v>0</v>
      </c>
      <c r="DM102" s="72">
        <v>0</v>
      </c>
      <c r="DN102" s="72">
        <v>0</v>
      </c>
      <c r="DO102" s="72">
        <v>0</v>
      </c>
      <c r="DP102" s="72">
        <v>0</v>
      </c>
      <c r="DQ102" s="72">
        <v>0</v>
      </c>
      <c r="DR102" s="72">
        <v>0</v>
      </c>
      <c r="DS102" s="72">
        <v>0</v>
      </c>
      <c r="DT102" s="72">
        <v>0</v>
      </c>
      <c r="DU102" s="72">
        <v>0</v>
      </c>
      <c r="DV102" s="72">
        <f t="shared" si="12"/>
        <v>984</v>
      </c>
      <c r="DX102" s="234" t="s">
        <v>36</v>
      </c>
      <c r="DY102" s="11">
        <v>11</v>
      </c>
      <c r="DZ102" s="11">
        <v>7</v>
      </c>
      <c r="EA102" s="11">
        <v>68</v>
      </c>
      <c r="EB102" s="11">
        <v>0</v>
      </c>
      <c r="EC102" s="11">
        <v>0</v>
      </c>
      <c r="ED102" s="11">
        <v>0</v>
      </c>
      <c r="EE102" s="11">
        <v>0</v>
      </c>
      <c r="EF102" s="11">
        <v>0</v>
      </c>
      <c r="EG102" s="11">
        <v>0</v>
      </c>
      <c r="EH102" s="11">
        <v>0</v>
      </c>
      <c r="EI102" s="11">
        <v>0</v>
      </c>
      <c r="EJ102" s="11">
        <v>0</v>
      </c>
      <c r="EK102" s="11">
        <v>0</v>
      </c>
      <c r="EL102" s="11">
        <v>0</v>
      </c>
      <c r="EM102" s="11">
        <v>0</v>
      </c>
      <c r="EN102" s="11">
        <v>0</v>
      </c>
      <c r="EO102" s="11">
        <v>0</v>
      </c>
      <c r="EP102" s="11">
        <v>0</v>
      </c>
      <c r="EQ102" s="11">
        <v>0</v>
      </c>
      <c r="ER102" s="11">
        <v>0</v>
      </c>
      <c r="ES102" s="11">
        <v>1</v>
      </c>
      <c r="ET102" s="11">
        <v>0</v>
      </c>
      <c r="EU102" s="11">
        <v>0</v>
      </c>
      <c r="EV102" s="11">
        <v>0</v>
      </c>
      <c r="EW102" s="11">
        <f t="shared" si="13"/>
        <v>87</v>
      </c>
      <c r="EY102" s="234" t="s">
        <v>44</v>
      </c>
      <c r="EZ102" s="11">
        <v>1</v>
      </c>
      <c r="FA102" s="11">
        <v>16</v>
      </c>
      <c r="FB102" s="11">
        <v>56</v>
      </c>
      <c r="FC102" s="11">
        <v>0</v>
      </c>
      <c r="FD102" s="11">
        <v>0</v>
      </c>
      <c r="FE102" s="11">
        <v>0</v>
      </c>
      <c r="FF102" s="11">
        <v>0</v>
      </c>
      <c r="FG102" s="11">
        <v>0</v>
      </c>
      <c r="FH102" s="11">
        <v>0</v>
      </c>
      <c r="FI102" s="11">
        <v>0</v>
      </c>
      <c r="FJ102" s="11">
        <v>0</v>
      </c>
      <c r="FK102" s="11">
        <v>0</v>
      </c>
      <c r="FL102" s="11">
        <v>0</v>
      </c>
      <c r="FM102" s="11">
        <v>0</v>
      </c>
      <c r="FN102" s="11">
        <v>0</v>
      </c>
      <c r="FO102" s="11">
        <v>0</v>
      </c>
      <c r="FP102" s="11">
        <v>0</v>
      </c>
      <c r="FQ102" s="11">
        <v>0</v>
      </c>
      <c r="FR102" s="11">
        <v>0</v>
      </c>
      <c r="FS102" s="11">
        <v>0</v>
      </c>
      <c r="FT102" s="11">
        <v>0</v>
      </c>
      <c r="FU102" s="11">
        <v>0</v>
      </c>
      <c r="FV102" s="11">
        <v>0</v>
      </c>
      <c r="FW102" s="11">
        <v>0</v>
      </c>
      <c r="FX102" s="11">
        <f t="shared" si="14"/>
        <v>73</v>
      </c>
      <c r="GA102" s="234" t="s">
        <v>44</v>
      </c>
      <c r="GB102" s="11">
        <v>0</v>
      </c>
      <c r="GC102" s="11">
        <v>15</v>
      </c>
      <c r="GD102" s="11">
        <v>68</v>
      </c>
      <c r="GE102" s="11">
        <v>0</v>
      </c>
      <c r="GF102" s="11">
        <v>0</v>
      </c>
      <c r="GG102" s="11">
        <v>0</v>
      </c>
      <c r="GH102" s="11">
        <v>0</v>
      </c>
      <c r="GI102" s="11">
        <v>0</v>
      </c>
      <c r="GJ102" s="11">
        <v>0</v>
      </c>
      <c r="GK102" s="11">
        <v>0</v>
      </c>
      <c r="GL102" s="11">
        <v>0</v>
      </c>
      <c r="GM102" s="11">
        <v>0</v>
      </c>
      <c r="GN102" s="11">
        <v>0</v>
      </c>
      <c r="GO102" s="11">
        <v>0</v>
      </c>
      <c r="GP102" s="11">
        <v>0</v>
      </c>
      <c r="GQ102" s="11">
        <v>0</v>
      </c>
      <c r="GR102" s="11">
        <v>0</v>
      </c>
      <c r="GS102" s="11">
        <v>0</v>
      </c>
      <c r="GT102" s="11">
        <v>0</v>
      </c>
      <c r="GU102" s="11">
        <v>0</v>
      </c>
      <c r="GV102" s="11">
        <v>0</v>
      </c>
      <c r="GW102" s="11">
        <v>0</v>
      </c>
      <c r="GX102" s="11">
        <f t="shared" si="15"/>
        <v>83</v>
      </c>
      <c r="HA102" s="234" t="s">
        <v>56</v>
      </c>
      <c r="HB102" s="11">
        <v>198</v>
      </c>
      <c r="HC102" s="11">
        <v>0</v>
      </c>
      <c r="HD102" s="11">
        <v>47</v>
      </c>
      <c r="HE102" s="11">
        <v>0</v>
      </c>
      <c r="HF102" s="11">
        <v>0</v>
      </c>
      <c r="HG102" s="11">
        <v>0</v>
      </c>
      <c r="HH102" s="11">
        <v>0</v>
      </c>
      <c r="HI102" s="11">
        <v>0</v>
      </c>
      <c r="HJ102" s="11">
        <v>0</v>
      </c>
      <c r="HK102" s="11">
        <v>0</v>
      </c>
      <c r="HL102" s="11">
        <v>0</v>
      </c>
      <c r="HM102" s="11">
        <v>0</v>
      </c>
      <c r="HN102" s="11">
        <v>0</v>
      </c>
      <c r="HO102" s="11">
        <v>0</v>
      </c>
      <c r="HP102" s="11">
        <v>0</v>
      </c>
      <c r="HQ102" s="11">
        <v>0</v>
      </c>
      <c r="HR102" s="11">
        <v>0</v>
      </c>
      <c r="HS102" s="11">
        <v>0</v>
      </c>
      <c r="HT102" s="11">
        <v>0</v>
      </c>
      <c r="HU102" s="11">
        <v>3</v>
      </c>
      <c r="HV102" s="11">
        <v>0</v>
      </c>
      <c r="HW102" s="11">
        <v>0</v>
      </c>
      <c r="HX102" s="11">
        <f t="shared" si="16"/>
        <v>248</v>
      </c>
      <c r="HZ102" s="234" t="s">
        <v>55</v>
      </c>
      <c r="IA102" s="11">
        <v>7</v>
      </c>
      <c r="IB102" s="11">
        <v>2</v>
      </c>
      <c r="IC102" s="11">
        <v>15</v>
      </c>
      <c r="ID102" s="11">
        <v>2</v>
      </c>
      <c r="IE102" s="11">
        <v>0</v>
      </c>
      <c r="IF102" s="11">
        <v>0</v>
      </c>
      <c r="IG102" s="11">
        <v>0</v>
      </c>
      <c r="IH102" s="11">
        <v>0</v>
      </c>
      <c r="II102" s="11">
        <v>0</v>
      </c>
      <c r="IJ102" s="11">
        <v>0</v>
      </c>
      <c r="IK102" s="11">
        <v>0</v>
      </c>
      <c r="IL102" s="11">
        <v>0</v>
      </c>
      <c r="IM102" s="11">
        <v>0</v>
      </c>
      <c r="IN102" s="11">
        <v>0</v>
      </c>
      <c r="IO102" s="11">
        <v>0</v>
      </c>
      <c r="IP102" s="11">
        <v>0</v>
      </c>
      <c r="IQ102" s="11">
        <v>0</v>
      </c>
      <c r="IR102" s="11">
        <v>0</v>
      </c>
      <c r="IS102" s="11">
        <v>0</v>
      </c>
      <c r="IT102" s="11">
        <v>0</v>
      </c>
      <c r="IU102" s="11">
        <v>0</v>
      </c>
      <c r="IV102" s="11">
        <v>0</v>
      </c>
      <c r="IW102" s="11">
        <v>0</v>
      </c>
      <c r="IX102" s="11">
        <v>0</v>
      </c>
      <c r="IY102" s="11">
        <v>0</v>
      </c>
      <c r="IZ102" s="11">
        <f t="shared" si="17"/>
        <v>26</v>
      </c>
    </row>
    <row r="103" spans="1:260" x14ac:dyDescent="0.25">
      <c r="A103" s="234" t="s">
        <v>31</v>
      </c>
      <c r="B103" s="11">
        <v>178</v>
      </c>
      <c r="C103" s="11">
        <v>176</v>
      </c>
      <c r="D103" s="11">
        <v>788</v>
      </c>
      <c r="E103" s="11">
        <v>0</v>
      </c>
      <c r="F103" s="11">
        <v>0</v>
      </c>
      <c r="G103" s="11">
        <v>6</v>
      </c>
      <c r="H103" s="11">
        <v>3</v>
      </c>
      <c r="I103" s="11">
        <v>0</v>
      </c>
      <c r="J103" s="11">
        <v>1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f t="shared" si="9"/>
        <v>1152</v>
      </c>
      <c r="AA103" s="234" t="s">
        <v>32</v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>
        <v>1</v>
      </c>
      <c r="AO103" s="11">
        <v>2</v>
      </c>
      <c r="AP103" s="11"/>
      <c r="AQ103" s="11"/>
      <c r="AR103" s="11"/>
      <c r="AS103" s="11"/>
      <c r="AT103" s="11"/>
      <c r="AU103" s="11">
        <v>1</v>
      </c>
      <c r="AV103" s="11"/>
      <c r="AW103" s="11"/>
      <c r="AX103" s="11">
        <v>4</v>
      </c>
      <c r="BA103" s="234" t="s">
        <v>56</v>
      </c>
      <c r="BB103" s="11">
        <v>294</v>
      </c>
      <c r="BC103" s="11">
        <v>0</v>
      </c>
      <c r="BD103" s="11">
        <v>130</v>
      </c>
      <c r="BE103" s="11">
        <v>0</v>
      </c>
      <c r="BF103" s="11">
        <v>0</v>
      </c>
      <c r="BG103" s="11">
        <v>0</v>
      </c>
      <c r="BH103" s="11">
        <v>0</v>
      </c>
      <c r="BI103" s="11">
        <v>0</v>
      </c>
      <c r="BJ103" s="11">
        <v>0</v>
      </c>
      <c r="BK103" s="11">
        <v>0</v>
      </c>
      <c r="BL103" s="11">
        <v>0</v>
      </c>
      <c r="BM103" s="11">
        <v>0</v>
      </c>
      <c r="BN103" s="11">
        <v>0</v>
      </c>
      <c r="BO103" s="11">
        <v>0</v>
      </c>
      <c r="BP103" s="11">
        <v>0</v>
      </c>
      <c r="BQ103" s="11">
        <v>0</v>
      </c>
      <c r="BR103" s="11">
        <v>0</v>
      </c>
      <c r="BS103" s="11">
        <v>0</v>
      </c>
      <c r="BT103" s="11">
        <v>0</v>
      </c>
      <c r="BU103" s="11">
        <v>0</v>
      </c>
      <c r="BV103" s="11">
        <v>5</v>
      </c>
      <c r="BW103" s="11">
        <v>0</v>
      </c>
      <c r="BX103" s="11">
        <v>1</v>
      </c>
      <c r="BY103" s="11">
        <f t="shared" si="10"/>
        <v>430</v>
      </c>
      <c r="CA103" s="234" t="s">
        <v>59</v>
      </c>
      <c r="CB103" s="11">
        <v>0</v>
      </c>
      <c r="CC103" s="11">
        <v>0</v>
      </c>
      <c r="CD103" s="11">
        <v>1</v>
      </c>
      <c r="CE103" s="11">
        <v>0</v>
      </c>
      <c r="CF103" s="11">
        <v>0</v>
      </c>
      <c r="CG103" s="11">
        <v>0</v>
      </c>
      <c r="CH103" s="11">
        <v>0</v>
      </c>
      <c r="CI103" s="11">
        <v>0</v>
      </c>
      <c r="CJ103" s="11">
        <v>0</v>
      </c>
      <c r="CK103" s="11">
        <v>0</v>
      </c>
      <c r="CL103" s="11">
        <v>0</v>
      </c>
      <c r="CM103" s="11">
        <v>0</v>
      </c>
      <c r="CN103" s="11">
        <v>0</v>
      </c>
      <c r="CO103" s="11">
        <v>0</v>
      </c>
      <c r="CP103" s="11">
        <v>0</v>
      </c>
      <c r="CQ103" s="11">
        <v>0</v>
      </c>
      <c r="CR103" s="11">
        <v>0</v>
      </c>
      <c r="CS103" s="11">
        <v>0</v>
      </c>
      <c r="CT103" s="11">
        <v>0</v>
      </c>
      <c r="CU103" s="11">
        <v>0</v>
      </c>
      <c r="CV103" s="11">
        <f t="shared" si="11"/>
        <v>1</v>
      </c>
      <c r="CY103" s="234" t="s">
        <v>59</v>
      </c>
      <c r="CZ103" s="72">
        <v>1</v>
      </c>
      <c r="DA103" s="72">
        <v>0</v>
      </c>
      <c r="DB103" s="72">
        <v>1</v>
      </c>
      <c r="DC103" s="72">
        <v>0</v>
      </c>
      <c r="DD103" s="72">
        <v>0</v>
      </c>
      <c r="DE103" s="72">
        <v>0</v>
      </c>
      <c r="DF103" s="72">
        <v>0</v>
      </c>
      <c r="DG103" s="72">
        <v>0</v>
      </c>
      <c r="DH103" s="72">
        <v>0</v>
      </c>
      <c r="DI103" s="72">
        <v>0</v>
      </c>
      <c r="DJ103" s="72">
        <v>0</v>
      </c>
      <c r="DK103" s="72">
        <v>0</v>
      </c>
      <c r="DL103" s="72">
        <v>0</v>
      </c>
      <c r="DM103" s="72">
        <v>0</v>
      </c>
      <c r="DN103" s="72">
        <v>0</v>
      </c>
      <c r="DO103" s="72">
        <v>0</v>
      </c>
      <c r="DP103" s="72">
        <v>0</v>
      </c>
      <c r="DQ103" s="72">
        <v>0</v>
      </c>
      <c r="DR103" s="72">
        <v>0</v>
      </c>
      <c r="DS103" s="72">
        <v>0</v>
      </c>
      <c r="DT103" s="72">
        <v>0</v>
      </c>
      <c r="DU103" s="72">
        <v>0</v>
      </c>
      <c r="DV103" s="72">
        <f t="shared" si="12"/>
        <v>2</v>
      </c>
      <c r="DX103" s="234" t="s">
        <v>47</v>
      </c>
      <c r="DY103" s="11">
        <v>0</v>
      </c>
      <c r="DZ103" s="11">
        <v>0</v>
      </c>
      <c r="EA103" s="11">
        <v>0</v>
      </c>
      <c r="EB103" s="11">
        <v>0</v>
      </c>
      <c r="EC103" s="11">
        <v>0</v>
      </c>
      <c r="ED103" s="11">
        <v>0</v>
      </c>
      <c r="EE103" s="11">
        <v>2</v>
      </c>
      <c r="EF103" s="11">
        <v>0</v>
      </c>
      <c r="EG103" s="11">
        <v>0</v>
      </c>
      <c r="EH103" s="11">
        <v>0</v>
      </c>
      <c r="EI103" s="11">
        <v>0</v>
      </c>
      <c r="EJ103" s="11">
        <v>65</v>
      </c>
      <c r="EK103" s="11">
        <v>2</v>
      </c>
      <c r="EL103" s="11">
        <v>0</v>
      </c>
      <c r="EM103" s="11">
        <v>0</v>
      </c>
      <c r="EN103" s="11">
        <v>0</v>
      </c>
      <c r="EO103" s="11">
        <v>0</v>
      </c>
      <c r="EP103" s="11">
        <v>0</v>
      </c>
      <c r="EQ103" s="11">
        <v>0</v>
      </c>
      <c r="ER103" s="11">
        <v>0</v>
      </c>
      <c r="ES103" s="11">
        <v>0</v>
      </c>
      <c r="ET103" s="11">
        <v>0</v>
      </c>
      <c r="EU103" s="11">
        <v>0</v>
      </c>
      <c r="EV103" s="11">
        <v>0</v>
      </c>
      <c r="EW103" s="11">
        <f t="shared" si="13"/>
        <v>69</v>
      </c>
      <c r="EY103" s="234" t="s">
        <v>43</v>
      </c>
      <c r="EZ103" s="11">
        <v>5</v>
      </c>
      <c r="FA103" s="11">
        <v>17</v>
      </c>
      <c r="FB103" s="11">
        <v>41</v>
      </c>
      <c r="FC103" s="11">
        <v>0</v>
      </c>
      <c r="FD103" s="11">
        <v>0</v>
      </c>
      <c r="FE103" s="11">
        <v>4</v>
      </c>
      <c r="FF103" s="11">
        <v>0</v>
      </c>
      <c r="FG103" s="11">
        <v>0</v>
      </c>
      <c r="FH103" s="11">
        <v>1</v>
      </c>
      <c r="FI103" s="11">
        <v>0</v>
      </c>
      <c r="FJ103" s="11">
        <v>0</v>
      </c>
      <c r="FK103" s="11">
        <v>0</v>
      </c>
      <c r="FL103" s="11">
        <v>0</v>
      </c>
      <c r="FM103" s="11">
        <v>0</v>
      </c>
      <c r="FN103" s="11">
        <v>0</v>
      </c>
      <c r="FO103" s="11">
        <v>0</v>
      </c>
      <c r="FP103" s="11">
        <v>0</v>
      </c>
      <c r="FQ103" s="11">
        <v>0</v>
      </c>
      <c r="FR103" s="11">
        <v>0</v>
      </c>
      <c r="FS103" s="11">
        <v>0</v>
      </c>
      <c r="FT103" s="11">
        <v>0</v>
      </c>
      <c r="FU103" s="11">
        <v>0</v>
      </c>
      <c r="FV103" s="11">
        <v>0</v>
      </c>
      <c r="FW103" s="11">
        <v>0</v>
      </c>
      <c r="FX103" s="11">
        <f t="shared" si="14"/>
        <v>68</v>
      </c>
      <c r="GA103" s="234" t="s">
        <v>47</v>
      </c>
      <c r="GB103" s="11">
        <v>0</v>
      </c>
      <c r="GC103" s="11">
        <v>0</v>
      </c>
      <c r="GD103" s="11">
        <v>3</v>
      </c>
      <c r="GE103" s="11">
        <v>0</v>
      </c>
      <c r="GF103" s="11">
        <v>0</v>
      </c>
      <c r="GG103" s="11">
        <v>0</v>
      </c>
      <c r="GH103" s="11">
        <v>0</v>
      </c>
      <c r="GI103" s="11">
        <v>0</v>
      </c>
      <c r="GJ103" s="11">
        <v>0</v>
      </c>
      <c r="GK103" s="11">
        <v>0</v>
      </c>
      <c r="GL103" s="11">
        <v>0</v>
      </c>
      <c r="GM103" s="11">
        <v>75</v>
      </c>
      <c r="GN103" s="11">
        <v>2</v>
      </c>
      <c r="GO103" s="11">
        <v>0</v>
      </c>
      <c r="GP103" s="11">
        <v>0</v>
      </c>
      <c r="GQ103" s="11">
        <v>0</v>
      </c>
      <c r="GR103" s="11">
        <v>0</v>
      </c>
      <c r="GS103" s="11">
        <v>0</v>
      </c>
      <c r="GT103" s="11">
        <v>0</v>
      </c>
      <c r="GU103" s="11">
        <v>0</v>
      </c>
      <c r="GV103" s="11">
        <v>1</v>
      </c>
      <c r="GW103" s="11">
        <v>0</v>
      </c>
      <c r="GX103" s="11">
        <f t="shared" si="15"/>
        <v>81</v>
      </c>
      <c r="HA103" s="234" t="s">
        <v>58</v>
      </c>
      <c r="HB103" s="11">
        <v>0</v>
      </c>
      <c r="HC103" s="11">
        <v>0</v>
      </c>
      <c r="HD103" s="11">
        <v>1</v>
      </c>
      <c r="HE103" s="11">
        <v>0</v>
      </c>
      <c r="HF103" s="11">
        <v>0</v>
      </c>
      <c r="HG103" s="11">
        <v>0</v>
      </c>
      <c r="HH103" s="11">
        <v>0</v>
      </c>
      <c r="HI103" s="11">
        <v>0</v>
      </c>
      <c r="HJ103" s="11">
        <v>0</v>
      </c>
      <c r="HK103" s="11">
        <v>0</v>
      </c>
      <c r="HL103" s="11">
        <v>0</v>
      </c>
      <c r="HM103" s="11">
        <v>0</v>
      </c>
      <c r="HN103" s="11">
        <v>0</v>
      </c>
      <c r="HO103" s="11">
        <v>0</v>
      </c>
      <c r="HP103" s="11">
        <v>0</v>
      </c>
      <c r="HQ103" s="11">
        <v>0</v>
      </c>
      <c r="HR103" s="11">
        <v>0</v>
      </c>
      <c r="HS103" s="11">
        <v>0</v>
      </c>
      <c r="HT103" s="11">
        <v>0</v>
      </c>
      <c r="HU103" s="11">
        <v>0</v>
      </c>
      <c r="HV103" s="11">
        <v>0</v>
      </c>
      <c r="HW103" s="11">
        <v>0</v>
      </c>
      <c r="HX103" s="11">
        <f t="shared" si="16"/>
        <v>1</v>
      </c>
      <c r="HZ103" s="234" t="s">
        <v>35</v>
      </c>
      <c r="IA103" s="11">
        <v>1250</v>
      </c>
      <c r="IB103" s="11">
        <v>1015</v>
      </c>
      <c r="IC103" s="11">
        <v>3333</v>
      </c>
      <c r="ID103" s="11">
        <v>0</v>
      </c>
      <c r="IE103" s="11">
        <v>0</v>
      </c>
      <c r="IF103" s="11">
        <v>0</v>
      </c>
      <c r="IG103" s="11">
        <v>1</v>
      </c>
      <c r="IH103" s="11">
        <v>0</v>
      </c>
      <c r="II103" s="11">
        <v>0</v>
      </c>
      <c r="IJ103" s="11">
        <v>0</v>
      </c>
      <c r="IK103" s="11">
        <v>0</v>
      </c>
      <c r="IL103" s="11">
        <v>0</v>
      </c>
      <c r="IM103" s="11">
        <v>0</v>
      </c>
      <c r="IN103" s="11">
        <v>0</v>
      </c>
      <c r="IO103" s="11">
        <v>0</v>
      </c>
      <c r="IP103" s="11">
        <v>0</v>
      </c>
      <c r="IQ103" s="11">
        <v>0</v>
      </c>
      <c r="IR103" s="11">
        <v>0</v>
      </c>
      <c r="IS103" s="11">
        <v>0</v>
      </c>
      <c r="IT103" s="11">
        <v>0</v>
      </c>
      <c r="IU103" s="11">
        <v>0</v>
      </c>
      <c r="IV103" s="11">
        <v>0</v>
      </c>
      <c r="IW103" s="11">
        <v>0</v>
      </c>
      <c r="IX103" s="11">
        <v>0</v>
      </c>
      <c r="IY103" s="11">
        <v>0</v>
      </c>
      <c r="IZ103" s="11">
        <f t="shared" si="17"/>
        <v>5599</v>
      </c>
    </row>
    <row r="104" spans="1:260" x14ac:dyDescent="0.25">
      <c r="A104" s="234" t="s">
        <v>60</v>
      </c>
      <c r="B104" s="11">
        <v>0</v>
      </c>
      <c r="C104" s="11">
        <v>2</v>
      </c>
      <c r="D104" s="11">
        <v>7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f t="shared" si="9"/>
        <v>11</v>
      </c>
      <c r="AA104" s="234" t="s">
        <v>31</v>
      </c>
      <c r="AB104" s="11">
        <v>258</v>
      </c>
      <c r="AC104" s="11">
        <v>224</v>
      </c>
      <c r="AD104" s="11">
        <v>900</v>
      </c>
      <c r="AE104" s="11"/>
      <c r="AF104" s="11"/>
      <c r="AG104" s="11">
        <v>1</v>
      </c>
      <c r="AH104" s="11">
        <v>1</v>
      </c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>
        <v>1384</v>
      </c>
      <c r="BA104" s="234" t="s">
        <v>58</v>
      </c>
      <c r="BB104" s="11">
        <v>1</v>
      </c>
      <c r="BC104" s="11">
        <v>0</v>
      </c>
      <c r="BD104" s="11">
        <v>3</v>
      </c>
      <c r="BE104" s="11">
        <v>0</v>
      </c>
      <c r="BF104" s="11">
        <v>0</v>
      </c>
      <c r="BG104" s="11">
        <v>0</v>
      </c>
      <c r="BH104" s="11">
        <v>0</v>
      </c>
      <c r="BI104" s="11">
        <v>0</v>
      </c>
      <c r="BJ104" s="11">
        <v>0</v>
      </c>
      <c r="BK104" s="11">
        <v>0</v>
      </c>
      <c r="BL104" s="11">
        <v>0</v>
      </c>
      <c r="BM104" s="11">
        <v>0</v>
      </c>
      <c r="BN104" s="11">
        <v>0</v>
      </c>
      <c r="BO104" s="11">
        <v>0</v>
      </c>
      <c r="BP104" s="11">
        <v>0</v>
      </c>
      <c r="BQ104" s="11">
        <v>0</v>
      </c>
      <c r="BR104" s="11">
        <v>0</v>
      </c>
      <c r="BS104" s="11">
        <v>0</v>
      </c>
      <c r="BT104" s="11">
        <v>0</v>
      </c>
      <c r="BU104" s="11">
        <v>0</v>
      </c>
      <c r="BV104" s="11">
        <v>0</v>
      </c>
      <c r="BW104" s="11">
        <v>0</v>
      </c>
      <c r="BX104" s="11">
        <v>0</v>
      </c>
      <c r="BY104" s="11">
        <f t="shared" si="10"/>
        <v>4</v>
      </c>
      <c r="CA104" s="234" t="s">
        <v>56</v>
      </c>
      <c r="CB104" s="11">
        <v>269</v>
      </c>
      <c r="CC104" s="11">
        <v>6</v>
      </c>
      <c r="CD104" s="11">
        <v>130</v>
      </c>
      <c r="CE104" s="11">
        <v>0</v>
      </c>
      <c r="CF104" s="11">
        <v>0</v>
      </c>
      <c r="CG104" s="11">
        <v>0</v>
      </c>
      <c r="CH104" s="11">
        <v>0</v>
      </c>
      <c r="CI104" s="11">
        <v>0</v>
      </c>
      <c r="CJ104" s="11">
        <v>0</v>
      </c>
      <c r="CK104" s="11">
        <v>0</v>
      </c>
      <c r="CL104" s="11">
        <v>0</v>
      </c>
      <c r="CM104" s="11">
        <v>0</v>
      </c>
      <c r="CN104" s="11">
        <v>0</v>
      </c>
      <c r="CO104" s="11">
        <v>0</v>
      </c>
      <c r="CP104" s="11">
        <v>0</v>
      </c>
      <c r="CQ104" s="11">
        <v>0</v>
      </c>
      <c r="CR104" s="11">
        <v>0</v>
      </c>
      <c r="CS104" s="11">
        <v>7</v>
      </c>
      <c r="CT104" s="11">
        <v>0</v>
      </c>
      <c r="CU104" s="11">
        <v>1</v>
      </c>
      <c r="CV104" s="11">
        <f t="shared" si="11"/>
        <v>413</v>
      </c>
      <c r="CY104" s="234" t="s">
        <v>56</v>
      </c>
      <c r="CZ104" s="72">
        <v>218</v>
      </c>
      <c r="DA104" s="72">
        <v>6</v>
      </c>
      <c r="DB104" s="72">
        <v>125</v>
      </c>
      <c r="DC104" s="72">
        <v>0</v>
      </c>
      <c r="DD104" s="72">
        <v>0</v>
      </c>
      <c r="DE104" s="72">
        <v>0</v>
      </c>
      <c r="DF104" s="72">
        <v>0</v>
      </c>
      <c r="DG104" s="72">
        <v>0</v>
      </c>
      <c r="DH104" s="72">
        <v>0</v>
      </c>
      <c r="DI104" s="72">
        <v>0</v>
      </c>
      <c r="DJ104" s="72">
        <v>0</v>
      </c>
      <c r="DK104" s="72">
        <v>0</v>
      </c>
      <c r="DL104" s="72">
        <v>0</v>
      </c>
      <c r="DM104" s="72">
        <v>0</v>
      </c>
      <c r="DN104" s="72">
        <v>0</v>
      </c>
      <c r="DO104" s="72">
        <v>0</v>
      </c>
      <c r="DP104" s="72">
        <v>0</v>
      </c>
      <c r="DQ104" s="72">
        <v>0</v>
      </c>
      <c r="DR104" s="72">
        <v>1</v>
      </c>
      <c r="DS104" s="72">
        <v>0</v>
      </c>
      <c r="DT104" s="72">
        <v>0</v>
      </c>
      <c r="DU104" s="72">
        <v>0</v>
      </c>
      <c r="DV104" s="72">
        <f t="shared" si="12"/>
        <v>350</v>
      </c>
      <c r="DX104" s="234" t="s">
        <v>43</v>
      </c>
      <c r="DY104" s="11">
        <v>3</v>
      </c>
      <c r="DZ104" s="11">
        <v>22</v>
      </c>
      <c r="EA104" s="11">
        <v>34</v>
      </c>
      <c r="EB104" s="11">
        <v>0</v>
      </c>
      <c r="EC104" s="11">
        <v>0</v>
      </c>
      <c r="ED104" s="11">
        <v>3</v>
      </c>
      <c r="EE104" s="11">
        <v>0</v>
      </c>
      <c r="EF104" s="11">
        <v>0</v>
      </c>
      <c r="EG104" s="11">
        <v>2</v>
      </c>
      <c r="EH104" s="11">
        <v>0</v>
      </c>
      <c r="EI104" s="11">
        <v>0</v>
      </c>
      <c r="EJ104" s="11">
        <v>0</v>
      </c>
      <c r="EK104" s="11">
        <v>0</v>
      </c>
      <c r="EL104" s="11">
        <v>0</v>
      </c>
      <c r="EM104" s="11">
        <v>0</v>
      </c>
      <c r="EN104" s="11">
        <v>0</v>
      </c>
      <c r="EO104" s="11">
        <v>0</v>
      </c>
      <c r="EP104" s="11">
        <v>0</v>
      </c>
      <c r="EQ104" s="11">
        <v>0</v>
      </c>
      <c r="ER104" s="11">
        <v>0</v>
      </c>
      <c r="ES104" s="11">
        <v>0</v>
      </c>
      <c r="ET104" s="11">
        <v>0</v>
      </c>
      <c r="EU104" s="11">
        <v>0</v>
      </c>
      <c r="EV104" s="11">
        <v>0</v>
      </c>
      <c r="EW104" s="11">
        <f t="shared" si="13"/>
        <v>64</v>
      </c>
      <c r="EY104" s="234" t="s">
        <v>45</v>
      </c>
      <c r="EZ104" s="11">
        <v>0</v>
      </c>
      <c r="FA104" s="11">
        <v>0</v>
      </c>
      <c r="FB104" s="11">
        <v>0</v>
      </c>
      <c r="FC104" s="11">
        <v>0</v>
      </c>
      <c r="FD104" s="11">
        <v>0</v>
      </c>
      <c r="FE104" s="11">
        <v>0</v>
      </c>
      <c r="FF104" s="11">
        <v>0</v>
      </c>
      <c r="FG104" s="11">
        <v>0</v>
      </c>
      <c r="FH104" s="11">
        <v>0</v>
      </c>
      <c r="FI104" s="11">
        <v>0</v>
      </c>
      <c r="FJ104" s="11">
        <v>0</v>
      </c>
      <c r="FK104" s="11">
        <v>0</v>
      </c>
      <c r="FL104" s="11">
        <v>0</v>
      </c>
      <c r="FM104" s="11">
        <v>0</v>
      </c>
      <c r="FN104" s="11">
        <v>0</v>
      </c>
      <c r="FO104" s="11">
        <v>0</v>
      </c>
      <c r="FP104" s="11">
        <v>0</v>
      </c>
      <c r="FQ104" s="11">
        <v>0</v>
      </c>
      <c r="FR104" s="11">
        <v>0</v>
      </c>
      <c r="FS104" s="11">
        <v>0</v>
      </c>
      <c r="FT104" s="11">
        <v>67</v>
      </c>
      <c r="FU104" s="11">
        <v>0</v>
      </c>
      <c r="FV104" s="11">
        <v>0</v>
      </c>
      <c r="FW104" s="11">
        <v>0</v>
      </c>
      <c r="FX104" s="11">
        <f t="shared" si="14"/>
        <v>67</v>
      </c>
      <c r="GA104" s="234" t="s">
        <v>45</v>
      </c>
      <c r="GB104" s="11">
        <v>0</v>
      </c>
      <c r="GC104" s="11">
        <v>0</v>
      </c>
      <c r="GD104" s="11">
        <v>0</v>
      </c>
      <c r="GE104" s="11">
        <v>0</v>
      </c>
      <c r="GF104" s="11">
        <v>0</v>
      </c>
      <c r="GG104" s="11">
        <v>0</v>
      </c>
      <c r="GH104" s="11">
        <v>0</v>
      </c>
      <c r="GI104" s="11">
        <v>0</v>
      </c>
      <c r="GJ104" s="11">
        <v>0</v>
      </c>
      <c r="GK104" s="11">
        <v>0</v>
      </c>
      <c r="GL104" s="11">
        <v>0</v>
      </c>
      <c r="GM104" s="11">
        <v>0</v>
      </c>
      <c r="GN104" s="11">
        <v>0</v>
      </c>
      <c r="GO104" s="11">
        <v>0</v>
      </c>
      <c r="GP104" s="11">
        <v>0</v>
      </c>
      <c r="GQ104" s="11">
        <v>0</v>
      </c>
      <c r="GR104" s="11">
        <v>0</v>
      </c>
      <c r="GS104" s="11">
        <v>0</v>
      </c>
      <c r="GT104" s="11">
        <v>78</v>
      </c>
      <c r="GU104" s="11">
        <v>0</v>
      </c>
      <c r="GV104" s="11">
        <v>0</v>
      </c>
      <c r="GW104" s="11">
        <v>0</v>
      </c>
      <c r="GX104" s="11">
        <f t="shared" si="15"/>
        <v>78</v>
      </c>
      <c r="HA104" s="234" t="s">
        <v>32</v>
      </c>
      <c r="HB104" s="11">
        <v>0</v>
      </c>
      <c r="HC104" s="11">
        <v>0</v>
      </c>
      <c r="HD104" s="11">
        <v>0</v>
      </c>
      <c r="HE104" s="11">
        <v>0</v>
      </c>
      <c r="HF104" s="11">
        <v>0</v>
      </c>
      <c r="HG104" s="11">
        <v>0</v>
      </c>
      <c r="HH104" s="11">
        <v>0</v>
      </c>
      <c r="HI104" s="11">
        <v>0</v>
      </c>
      <c r="HJ104" s="11">
        <v>0</v>
      </c>
      <c r="HK104" s="11">
        <v>0</v>
      </c>
      <c r="HL104" s="11">
        <v>0</v>
      </c>
      <c r="HM104" s="11">
        <v>1</v>
      </c>
      <c r="HN104" s="11">
        <v>0</v>
      </c>
      <c r="HO104" s="11">
        <v>0</v>
      </c>
      <c r="HP104" s="11">
        <v>0</v>
      </c>
      <c r="HQ104" s="11">
        <v>0</v>
      </c>
      <c r="HR104" s="11">
        <v>0</v>
      </c>
      <c r="HS104" s="11">
        <v>0</v>
      </c>
      <c r="HT104" s="11">
        <v>0</v>
      </c>
      <c r="HU104" s="11">
        <v>5</v>
      </c>
      <c r="HV104" s="11">
        <v>0</v>
      </c>
      <c r="HW104" s="11">
        <v>0</v>
      </c>
      <c r="HX104" s="11">
        <f t="shared" si="16"/>
        <v>6</v>
      </c>
      <c r="HZ104" s="234" t="s">
        <v>38</v>
      </c>
      <c r="IA104" s="11">
        <v>7</v>
      </c>
      <c r="IB104" s="11">
        <v>8089</v>
      </c>
      <c r="IC104" s="11">
        <v>514</v>
      </c>
      <c r="ID104" s="11">
        <v>0</v>
      </c>
      <c r="IE104" s="11">
        <v>0</v>
      </c>
      <c r="IF104" s="11">
        <v>0</v>
      </c>
      <c r="IG104" s="11">
        <v>0</v>
      </c>
      <c r="IH104" s="11">
        <v>0</v>
      </c>
      <c r="II104" s="11">
        <v>0</v>
      </c>
      <c r="IJ104" s="11">
        <v>0</v>
      </c>
      <c r="IK104" s="11">
        <v>0</v>
      </c>
      <c r="IL104" s="11">
        <v>0</v>
      </c>
      <c r="IM104" s="11">
        <v>0</v>
      </c>
      <c r="IN104" s="11">
        <v>0</v>
      </c>
      <c r="IO104" s="11">
        <v>0</v>
      </c>
      <c r="IP104" s="11">
        <v>0</v>
      </c>
      <c r="IQ104" s="11">
        <v>0</v>
      </c>
      <c r="IR104" s="11">
        <v>0</v>
      </c>
      <c r="IS104" s="11">
        <v>0</v>
      </c>
      <c r="IT104" s="11">
        <v>0</v>
      </c>
      <c r="IU104" s="11">
        <v>0</v>
      </c>
      <c r="IV104" s="11">
        <v>0</v>
      </c>
      <c r="IW104" s="11">
        <v>0</v>
      </c>
      <c r="IX104" s="11">
        <v>0</v>
      </c>
      <c r="IY104" s="11">
        <v>0</v>
      </c>
      <c r="IZ104" s="11">
        <f t="shared" si="17"/>
        <v>8610</v>
      </c>
    </row>
    <row r="105" spans="1:260" x14ac:dyDescent="0.25">
      <c r="A105" s="234" t="s">
        <v>20</v>
      </c>
      <c r="B105" s="11">
        <v>1298</v>
      </c>
      <c r="C105" s="11">
        <v>7</v>
      </c>
      <c r="D105" s="11">
        <v>491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f t="shared" si="9"/>
        <v>1796</v>
      </c>
      <c r="AA105" s="234" t="s">
        <v>60</v>
      </c>
      <c r="AB105" s="11"/>
      <c r="AC105" s="11"/>
      <c r="AD105" s="11">
        <v>10</v>
      </c>
      <c r="AE105" s="11"/>
      <c r="AF105" s="11"/>
      <c r="AG105" s="11"/>
      <c r="AH105" s="11"/>
      <c r="AI105" s="11"/>
      <c r="AJ105" s="11">
        <v>7</v>
      </c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>
        <v>17</v>
      </c>
      <c r="BA105" s="234" t="s">
        <v>32</v>
      </c>
      <c r="BB105" s="11">
        <v>0</v>
      </c>
      <c r="BC105" s="11">
        <v>0</v>
      </c>
      <c r="BD105" s="11">
        <v>0</v>
      </c>
      <c r="BE105" s="11">
        <v>0</v>
      </c>
      <c r="BF105" s="11">
        <v>0</v>
      </c>
      <c r="BG105" s="11">
        <v>0</v>
      </c>
      <c r="BH105" s="11">
        <v>0</v>
      </c>
      <c r="BI105" s="11">
        <v>0</v>
      </c>
      <c r="BJ105" s="11">
        <v>0</v>
      </c>
      <c r="BK105" s="11">
        <v>0</v>
      </c>
      <c r="BL105" s="11">
        <v>0</v>
      </c>
      <c r="BM105" s="11">
        <v>0</v>
      </c>
      <c r="BN105" s="11">
        <v>7</v>
      </c>
      <c r="BO105" s="11">
        <v>3</v>
      </c>
      <c r="BP105" s="11">
        <v>0</v>
      </c>
      <c r="BQ105" s="11">
        <v>0</v>
      </c>
      <c r="BR105" s="11">
        <v>0</v>
      </c>
      <c r="BS105" s="11">
        <v>0</v>
      </c>
      <c r="BT105" s="11">
        <v>0</v>
      </c>
      <c r="BU105" s="11">
        <v>0</v>
      </c>
      <c r="BV105" s="11">
        <v>6</v>
      </c>
      <c r="BW105" s="11">
        <v>0</v>
      </c>
      <c r="BX105" s="11">
        <v>0</v>
      </c>
      <c r="BY105" s="11">
        <f t="shared" si="10"/>
        <v>16</v>
      </c>
      <c r="CA105" s="234" t="s">
        <v>58</v>
      </c>
      <c r="CB105" s="11">
        <v>0</v>
      </c>
      <c r="CC105" s="11">
        <v>1</v>
      </c>
      <c r="CD105" s="11">
        <v>4</v>
      </c>
      <c r="CE105" s="11">
        <v>0</v>
      </c>
      <c r="CF105" s="11">
        <v>0</v>
      </c>
      <c r="CG105" s="11">
        <v>0</v>
      </c>
      <c r="CH105" s="11">
        <v>0</v>
      </c>
      <c r="CI105" s="11">
        <v>0</v>
      </c>
      <c r="CJ105" s="11">
        <v>0</v>
      </c>
      <c r="CK105" s="11">
        <v>0</v>
      </c>
      <c r="CL105" s="11">
        <v>0</v>
      </c>
      <c r="CM105" s="11">
        <v>0</v>
      </c>
      <c r="CN105" s="11">
        <v>0</v>
      </c>
      <c r="CO105" s="11">
        <v>0</v>
      </c>
      <c r="CP105" s="11">
        <v>0</v>
      </c>
      <c r="CQ105" s="11">
        <v>0</v>
      </c>
      <c r="CR105" s="11">
        <v>0</v>
      </c>
      <c r="CS105" s="11">
        <v>0</v>
      </c>
      <c r="CT105" s="11">
        <v>0</v>
      </c>
      <c r="CU105" s="11">
        <v>0</v>
      </c>
      <c r="CV105" s="11">
        <f t="shared" si="11"/>
        <v>5</v>
      </c>
      <c r="CY105" s="234" t="s">
        <v>58</v>
      </c>
      <c r="CZ105" s="72">
        <v>0</v>
      </c>
      <c r="DA105" s="72">
        <v>0</v>
      </c>
      <c r="DB105" s="72">
        <v>7</v>
      </c>
      <c r="DC105" s="72">
        <v>0</v>
      </c>
      <c r="DD105" s="72">
        <v>0</v>
      </c>
      <c r="DE105" s="72">
        <v>0</v>
      </c>
      <c r="DF105" s="72">
        <v>0</v>
      </c>
      <c r="DG105" s="72">
        <v>0</v>
      </c>
      <c r="DH105" s="72">
        <v>0</v>
      </c>
      <c r="DI105" s="72">
        <v>0</v>
      </c>
      <c r="DJ105" s="72">
        <v>0</v>
      </c>
      <c r="DK105" s="72">
        <v>0</v>
      </c>
      <c r="DL105" s="72">
        <v>0</v>
      </c>
      <c r="DM105" s="72">
        <v>0</v>
      </c>
      <c r="DN105" s="72">
        <v>0</v>
      </c>
      <c r="DO105" s="72">
        <v>0</v>
      </c>
      <c r="DP105" s="72">
        <v>0</v>
      </c>
      <c r="DQ105" s="72">
        <v>0</v>
      </c>
      <c r="DR105" s="72">
        <v>0</v>
      </c>
      <c r="DS105" s="72">
        <v>0</v>
      </c>
      <c r="DT105" s="72">
        <v>0</v>
      </c>
      <c r="DU105" s="72">
        <v>0</v>
      </c>
      <c r="DV105" s="72">
        <f t="shared" si="12"/>
        <v>7</v>
      </c>
      <c r="DX105" s="234" t="s">
        <v>45</v>
      </c>
      <c r="DY105" s="11">
        <v>0</v>
      </c>
      <c r="DZ105" s="11">
        <v>0</v>
      </c>
      <c r="EA105" s="11">
        <v>0</v>
      </c>
      <c r="EB105" s="11">
        <v>0</v>
      </c>
      <c r="EC105" s="11">
        <v>0</v>
      </c>
      <c r="ED105" s="11">
        <v>0</v>
      </c>
      <c r="EE105" s="11">
        <v>0</v>
      </c>
      <c r="EF105" s="11">
        <v>0</v>
      </c>
      <c r="EG105" s="11">
        <v>0</v>
      </c>
      <c r="EH105" s="11">
        <v>0</v>
      </c>
      <c r="EI105" s="11">
        <v>0</v>
      </c>
      <c r="EJ105" s="11">
        <v>0</v>
      </c>
      <c r="EK105" s="11">
        <v>0</v>
      </c>
      <c r="EL105" s="11">
        <v>0</v>
      </c>
      <c r="EM105" s="11">
        <v>0</v>
      </c>
      <c r="EN105" s="11">
        <v>0</v>
      </c>
      <c r="EO105" s="11">
        <v>0</v>
      </c>
      <c r="EP105" s="11">
        <v>0</v>
      </c>
      <c r="EQ105" s="11">
        <v>0</v>
      </c>
      <c r="ER105" s="11">
        <v>58</v>
      </c>
      <c r="ES105" s="11">
        <v>0</v>
      </c>
      <c r="ET105" s="11">
        <v>0</v>
      </c>
      <c r="EU105" s="11">
        <v>0</v>
      </c>
      <c r="EV105" s="11">
        <v>0</v>
      </c>
      <c r="EW105" s="11">
        <f t="shared" si="13"/>
        <v>58</v>
      </c>
      <c r="EY105" s="234" t="s">
        <v>51</v>
      </c>
      <c r="EZ105" s="11">
        <v>22</v>
      </c>
      <c r="FA105" s="11">
        <v>6</v>
      </c>
      <c r="FB105" s="11">
        <v>19</v>
      </c>
      <c r="FC105" s="11">
        <v>0</v>
      </c>
      <c r="FD105" s="11">
        <v>0</v>
      </c>
      <c r="FE105" s="11">
        <v>0</v>
      </c>
      <c r="FF105" s="11">
        <v>0</v>
      </c>
      <c r="FG105" s="11">
        <v>0</v>
      </c>
      <c r="FH105" s="11">
        <v>0</v>
      </c>
      <c r="FI105" s="11">
        <v>0</v>
      </c>
      <c r="FJ105" s="11">
        <v>0</v>
      </c>
      <c r="FK105" s="11">
        <v>0</v>
      </c>
      <c r="FL105" s="11">
        <v>0</v>
      </c>
      <c r="FM105" s="11">
        <v>0</v>
      </c>
      <c r="FN105" s="11">
        <v>0</v>
      </c>
      <c r="FO105" s="11">
        <v>0</v>
      </c>
      <c r="FP105" s="11">
        <v>0</v>
      </c>
      <c r="FQ105" s="11">
        <v>0</v>
      </c>
      <c r="FR105" s="11">
        <v>0</v>
      </c>
      <c r="FS105" s="11">
        <v>0</v>
      </c>
      <c r="FT105" s="11">
        <v>0</v>
      </c>
      <c r="FU105" s="11">
        <v>0</v>
      </c>
      <c r="FV105" s="11">
        <v>0</v>
      </c>
      <c r="FW105" s="11">
        <v>0</v>
      </c>
      <c r="FX105" s="11">
        <f t="shared" si="14"/>
        <v>47</v>
      </c>
      <c r="GA105" s="234" t="s">
        <v>43</v>
      </c>
      <c r="GB105" s="11">
        <v>4</v>
      </c>
      <c r="GC105" s="11">
        <v>21</v>
      </c>
      <c r="GD105" s="11">
        <v>36</v>
      </c>
      <c r="GE105" s="11">
        <v>0</v>
      </c>
      <c r="GF105" s="11">
        <v>0</v>
      </c>
      <c r="GG105" s="11">
        <v>4</v>
      </c>
      <c r="GH105" s="11">
        <v>0</v>
      </c>
      <c r="GI105" s="11">
        <v>0</v>
      </c>
      <c r="GJ105" s="11">
        <v>1</v>
      </c>
      <c r="GK105" s="11">
        <v>0</v>
      </c>
      <c r="GL105" s="11">
        <v>0</v>
      </c>
      <c r="GM105" s="11">
        <v>0</v>
      </c>
      <c r="GN105" s="11">
        <v>0</v>
      </c>
      <c r="GO105" s="11">
        <v>0</v>
      </c>
      <c r="GP105" s="11">
        <v>0</v>
      </c>
      <c r="GQ105" s="11">
        <v>0</v>
      </c>
      <c r="GR105" s="11">
        <v>0</v>
      </c>
      <c r="GS105" s="11">
        <v>0</v>
      </c>
      <c r="GT105" s="11">
        <v>0</v>
      </c>
      <c r="GU105" s="11">
        <v>0</v>
      </c>
      <c r="GV105" s="11">
        <v>0</v>
      </c>
      <c r="GW105" s="11">
        <v>0</v>
      </c>
      <c r="GX105" s="11">
        <f t="shared" si="15"/>
        <v>66</v>
      </c>
      <c r="HA105" s="234" t="s">
        <v>31</v>
      </c>
      <c r="HB105" s="11">
        <v>252</v>
      </c>
      <c r="HC105" s="11">
        <v>174</v>
      </c>
      <c r="HD105" s="11">
        <v>894</v>
      </c>
      <c r="HE105" s="11">
        <v>0</v>
      </c>
      <c r="HF105" s="11">
        <v>0</v>
      </c>
      <c r="HG105" s="11">
        <v>0</v>
      </c>
      <c r="HH105" s="11">
        <v>8</v>
      </c>
      <c r="HI105" s="11">
        <v>0</v>
      </c>
      <c r="HJ105" s="11">
        <v>1</v>
      </c>
      <c r="HK105" s="11">
        <v>0</v>
      </c>
      <c r="HL105" s="11">
        <v>0</v>
      </c>
      <c r="HM105" s="11">
        <v>0</v>
      </c>
      <c r="HN105" s="11">
        <v>0</v>
      </c>
      <c r="HO105" s="11">
        <v>0</v>
      </c>
      <c r="HP105" s="11">
        <v>0</v>
      </c>
      <c r="HQ105" s="11">
        <v>0</v>
      </c>
      <c r="HR105" s="11">
        <v>0</v>
      </c>
      <c r="HS105" s="11">
        <v>0</v>
      </c>
      <c r="HT105" s="11">
        <v>0</v>
      </c>
      <c r="HU105" s="11">
        <v>0</v>
      </c>
      <c r="HV105" s="11">
        <v>0</v>
      </c>
      <c r="HW105" s="11">
        <v>1</v>
      </c>
      <c r="HX105" s="11">
        <f t="shared" si="16"/>
        <v>1330</v>
      </c>
      <c r="HZ105" s="234" t="s">
        <v>188</v>
      </c>
      <c r="IA105" s="11">
        <v>1</v>
      </c>
      <c r="IB105" s="11">
        <v>0</v>
      </c>
      <c r="IC105" s="11">
        <v>0</v>
      </c>
      <c r="ID105" s="11">
        <v>0</v>
      </c>
      <c r="IE105" s="11">
        <v>0</v>
      </c>
      <c r="IF105" s="11">
        <v>0</v>
      </c>
      <c r="IG105" s="11">
        <v>0</v>
      </c>
      <c r="IH105" s="11">
        <v>0</v>
      </c>
      <c r="II105" s="11">
        <v>0</v>
      </c>
      <c r="IJ105" s="11">
        <v>0</v>
      </c>
      <c r="IK105" s="11">
        <v>0</v>
      </c>
      <c r="IL105" s="11">
        <v>0</v>
      </c>
      <c r="IM105" s="11">
        <v>0</v>
      </c>
      <c r="IN105" s="11">
        <v>0</v>
      </c>
      <c r="IO105" s="11">
        <v>0</v>
      </c>
      <c r="IP105" s="11">
        <v>0</v>
      </c>
      <c r="IQ105" s="11">
        <v>0</v>
      </c>
      <c r="IR105" s="11">
        <v>0</v>
      </c>
      <c r="IS105" s="11">
        <v>0</v>
      </c>
      <c r="IT105" s="11">
        <v>0</v>
      </c>
      <c r="IU105" s="11">
        <v>0</v>
      </c>
      <c r="IV105" s="11">
        <v>0</v>
      </c>
      <c r="IW105" s="11">
        <v>0</v>
      </c>
      <c r="IX105" s="11">
        <v>0</v>
      </c>
      <c r="IY105" s="11">
        <v>0</v>
      </c>
      <c r="IZ105" s="11">
        <f t="shared" si="17"/>
        <v>1</v>
      </c>
    </row>
    <row r="106" spans="1:260" x14ac:dyDescent="0.25">
      <c r="A106" s="234" t="s">
        <v>15</v>
      </c>
      <c r="B106" s="11">
        <v>234</v>
      </c>
      <c r="C106" s="11">
        <v>22</v>
      </c>
      <c r="D106" s="11">
        <v>293</v>
      </c>
      <c r="E106" s="11">
        <v>0</v>
      </c>
      <c r="F106" s="11">
        <v>0</v>
      </c>
      <c r="G106" s="11">
        <v>0</v>
      </c>
      <c r="H106" s="11">
        <v>2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38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105</v>
      </c>
      <c r="W106" s="11">
        <v>16</v>
      </c>
      <c r="X106" s="11">
        <v>5</v>
      </c>
      <c r="Y106" s="11">
        <f t="shared" si="9"/>
        <v>715</v>
      </c>
      <c r="AA106" s="234" t="s">
        <v>20</v>
      </c>
      <c r="AB106" s="11">
        <v>1628</v>
      </c>
      <c r="AC106" s="11">
        <v>9</v>
      </c>
      <c r="AD106" s="11">
        <v>547</v>
      </c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>
        <v>2184</v>
      </c>
      <c r="BA106" s="234" t="s">
        <v>31</v>
      </c>
      <c r="BB106" s="11">
        <v>309</v>
      </c>
      <c r="BC106" s="11">
        <v>285</v>
      </c>
      <c r="BD106" s="11">
        <v>1017</v>
      </c>
      <c r="BE106" s="11">
        <v>0</v>
      </c>
      <c r="BF106" s="11">
        <v>0</v>
      </c>
      <c r="BG106" s="11">
        <v>0</v>
      </c>
      <c r="BH106" s="11">
        <v>0</v>
      </c>
      <c r="BI106" s="11">
        <v>0</v>
      </c>
      <c r="BJ106" s="11">
        <v>0</v>
      </c>
      <c r="BK106" s="11">
        <v>0</v>
      </c>
      <c r="BL106" s="11">
        <v>0</v>
      </c>
      <c r="BM106" s="11">
        <v>0</v>
      </c>
      <c r="BN106" s="11">
        <v>0</v>
      </c>
      <c r="BO106" s="11">
        <v>0</v>
      </c>
      <c r="BP106" s="11">
        <v>0</v>
      </c>
      <c r="BQ106" s="11">
        <v>0</v>
      </c>
      <c r="BR106" s="11">
        <v>0</v>
      </c>
      <c r="BS106" s="11">
        <v>0</v>
      </c>
      <c r="BT106" s="11">
        <v>0</v>
      </c>
      <c r="BU106" s="11">
        <v>0</v>
      </c>
      <c r="BV106" s="11">
        <v>0</v>
      </c>
      <c r="BW106" s="11">
        <v>0</v>
      </c>
      <c r="BX106" s="11">
        <v>1</v>
      </c>
      <c r="BY106" s="11">
        <f t="shared" si="10"/>
        <v>1612</v>
      </c>
      <c r="CA106" s="234" t="s">
        <v>32</v>
      </c>
      <c r="CB106" s="11">
        <v>1</v>
      </c>
      <c r="CC106" s="11">
        <v>0</v>
      </c>
      <c r="CD106" s="11">
        <v>0</v>
      </c>
      <c r="CE106" s="11">
        <v>0</v>
      </c>
      <c r="CF106" s="11">
        <v>0</v>
      </c>
      <c r="CG106" s="11">
        <v>0</v>
      </c>
      <c r="CH106" s="11">
        <v>0</v>
      </c>
      <c r="CI106" s="11">
        <v>0</v>
      </c>
      <c r="CJ106" s="11">
        <v>0</v>
      </c>
      <c r="CK106" s="11">
        <v>0</v>
      </c>
      <c r="CL106" s="11">
        <v>0</v>
      </c>
      <c r="CM106" s="11">
        <v>3</v>
      </c>
      <c r="CN106" s="11">
        <v>1</v>
      </c>
      <c r="CO106" s="11">
        <v>0</v>
      </c>
      <c r="CP106" s="11">
        <v>0</v>
      </c>
      <c r="CQ106" s="11">
        <v>0</v>
      </c>
      <c r="CR106" s="11">
        <v>0</v>
      </c>
      <c r="CS106" s="11">
        <v>4</v>
      </c>
      <c r="CT106" s="11">
        <v>0</v>
      </c>
      <c r="CU106" s="11">
        <v>0</v>
      </c>
      <c r="CV106" s="11">
        <f t="shared" si="11"/>
        <v>9</v>
      </c>
      <c r="CY106" s="234" t="s">
        <v>32</v>
      </c>
      <c r="CZ106" s="72">
        <v>0</v>
      </c>
      <c r="DA106" s="72">
        <v>0</v>
      </c>
      <c r="DB106" s="72">
        <v>0</v>
      </c>
      <c r="DC106" s="72">
        <v>0</v>
      </c>
      <c r="DD106" s="72">
        <v>0</v>
      </c>
      <c r="DE106" s="72">
        <v>0</v>
      </c>
      <c r="DF106" s="72">
        <v>0</v>
      </c>
      <c r="DG106" s="72">
        <v>0</v>
      </c>
      <c r="DH106" s="72">
        <v>0</v>
      </c>
      <c r="DI106" s="72">
        <v>1</v>
      </c>
      <c r="DJ106" s="72">
        <v>0</v>
      </c>
      <c r="DK106" s="72">
        <v>1</v>
      </c>
      <c r="DL106" s="72">
        <v>2</v>
      </c>
      <c r="DM106" s="72">
        <v>0</v>
      </c>
      <c r="DN106" s="72">
        <v>0</v>
      </c>
      <c r="DO106" s="72">
        <v>0</v>
      </c>
      <c r="DP106" s="72">
        <v>0</v>
      </c>
      <c r="DQ106" s="72">
        <v>0</v>
      </c>
      <c r="DR106" s="72">
        <v>5</v>
      </c>
      <c r="DS106" s="72">
        <v>1</v>
      </c>
      <c r="DT106" s="72">
        <v>0</v>
      </c>
      <c r="DU106" s="72">
        <v>0</v>
      </c>
      <c r="DV106" s="72">
        <f t="shared" si="12"/>
        <v>10</v>
      </c>
      <c r="DX106" s="234" t="s">
        <v>65</v>
      </c>
      <c r="DY106" s="11">
        <v>0</v>
      </c>
      <c r="DZ106" s="11">
        <v>0</v>
      </c>
      <c r="EA106" s="11">
        <v>0</v>
      </c>
      <c r="EB106" s="11">
        <v>0</v>
      </c>
      <c r="EC106" s="11">
        <v>0</v>
      </c>
      <c r="ED106" s="11">
        <v>0</v>
      </c>
      <c r="EE106" s="11">
        <v>0</v>
      </c>
      <c r="EF106" s="11">
        <v>0</v>
      </c>
      <c r="EG106" s="11">
        <v>0</v>
      </c>
      <c r="EH106" s="11">
        <v>0</v>
      </c>
      <c r="EI106" s="11">
        <v>0</v>
      </c>
      <c r="EJ106" s="11">
        <v>0</v>
      </c>
      <c r="EK106" s="11">
        <v>0</v>
      </c>
      <c r="EL106" s="11">
        <v>0</v>
      </c>
      <c r="EM106" s="11">
        <v>0</v>
      </c>
      <c r="EN106" s="11">
        <v>27</v>
      </c>
      <c r="EO106" s="11">
        <v>0</v>
      </c>
      <c r="EP106" s="11">
        <v>0</v>
      </c>
      <c r="EQ106" s="11">
        <v>4</v>
      </c>
      <c r="ER106" s="11">
        <v>0</v>
      </c>
      <c r="ES106" s="11">
        <v>0</v>
      </c>
      <c r="ET106" s="11">
        <v>0</v>
      </c>
      <c r="EU106" s="11">
        <v>0</v>
      </c>
      <c r="EV106" s="11">
        <v>0</v>
      </c>
      <c r="EW106" s="11">
        <f t="shared" si="13"/>
        <v>31</v>
      </c>
      <c r="EY106" s="234" t="s">
        <v>47</v>
      </c>
      <c r="EZ106" s="11">
        <v>0</v>
      </c>
      <c r="FA106" s="11">
        <v>0</v>
      </c>
      <c r="FB106" s="11">
        <v>0</v>
      </c>
      <c r="FC106" s="11">
        <v>0</v>
      </c>
      <c r="FD106" s="11">
        <v>0</v>
      </c>
      <c r="FE106" s="11">
        <v>0</v>
      </c>
      <c r="FF106" s="11">
        <v>1</v>
      </c>
      <c r="FG106" s="11">
        <v>0</v>
      </c>
      <c r="FH106" s="11">
        <v>0</v>
      </c>
      <c r="FI106" s="11">
        <v>0</v>
      </c>
      <c r="FJ106" s="11">
        <v>0</v>
      </c>
      <c r="FK106" s="11">
        <v>0</v>
      </c>
      <c r="FL106" s="11">
        <v>44</v>
      </c>
      <c r="FM106" s="11">
        <v>1</v>
      </c>
      <c r="FN106" s="11">
        <v>0</v>
      </c>
      <c r="FO106" s="11">
        <v>0</v>
      </c>
      <c r="FP106" s="11">
        <v>0</v>
      </c>
      <c r="FQ106" s="11">
        <v>0</v>
      </c>
      <c r="FR106" s="11">
        <v>0</v>
      </c>
      <c r="FS106" s="11">
        <v>0</v>
      </c>
      <c r="FT106" s="11">
        <v>0</v>
      </c>
      <c r="FU106" s="11">
        <v>0</v>
      </c>
      <c r="FV106" s="11">
        <v>0</v>
      </c>
      <c r="FW106" s="11">
        <v>0</v>
      </c>
      <c r="FX106" s="11">
        <f t="shared" si="14"/>
        <v>46</v>
      </c>
      <c r="GA106" s="234" t="s">
        <v>51</v>
      </c>
      <c r="GB106" s="11">
        <v>14</v>
      </c>
      <c r="GC106" s="11">
        <v>24</v>
      </c>
      <c r="GD106" s="11">
        <v>28</v>
      </c>
      <c r="GE106" s="11">
        <v>0</v>
      </c>
      <c r="GF106" s="11">
        <v>0</v>
      </c>
      <c r="GG106" s="11">
        <v>0</v>
      </c>
      <c r="GH106" s="11">
        <v>0</v>
      </c>
      <c r="GI106" s="11">
        <v>0</v>
      </c>
      <c r="GJ106" s="11">
        <v>0</v>
      </c>
      <c r="GK106" s="11">
        <v>0</v>
      </c>
      <c r="GL106" s="11">
        <v>0</v>
      </c>
      <c r="GM106" s="11">
        <v>0</v>
      </c>
      <c r="GN106" s="11">
        <v>0</v>
      </c>
      <c r="GO106" s="11">
        <v>0</v>
      </c>
      <c r="GP106" s="11">
        <v>0</v>
      </c>
      <c r="GQ106" s="11">
        <v>0</v>
      </c>
      <c r="GR106" s="11">
        <v>0</v>
      </c>
      <c r="GS106" s="11">
        <v>0</v>
      </c>
      <c r="GT106" s="11">
        <v>0</v>
      </c>
      <c r="GU106" s="11">
        <v>0</v>
      </c>
      <c r="GV106" s="11">
        <v>0</v>
      </c>
      <c r="GW106" s="11">
        <v>0</v>
      </c>
      <c r="GX106" s="11">
        <f t="shared" si="15"/>
        <v>66</v>
      </c>
      <c r="HA106" s="234" t="s">
        <v>60</v>
      </c>
      <c r="HB106" s="11">
        <v>0</v>
      </c>
      <c r="HC106" s="11">
        <v>0</v>
      </c>
      <c r="HD106" s="11">
        <v>3</v>
      </c>
      <c r="HE106" s="11">
        <v>0</v>
      </c>
      <c r="HF106" s="11">
        <v>0</v>
      </c>
      <c r="HG106" s="11">
        <v>0</v>
      </c>
      <c r="HH106" s="11">
        <v>0</v>
      </c>
      <c r="HI106" s="11">
        <v>0</v>
      </c>
      <c r="HJ106" s="11">
        <v>3</v>
      </c>
      <c r="HK106" s="11">
        <v>0</v>
      </c>
      <c r="HL106" s="11">
        <v>0</v>
      </c>
      <c r="HM106" s="11">
        <v>0</v>
      </c>
      <c r="HN106" s="11">
        <v>0</v>
      </c>
      <c r="HO106" s="11">
        <v>0</v>
      </c>
      <c r="HP106" s="11">
        <v>0</v>
      </c>
      <c r="HQ106" s="11">
        <v>0</v>
      </c>
      <c r="HR106" s="11">
        <v>0</v>
      </c>
      <c r="HS106" s="11">
        <v>0</v>
      </c>
      <c r="HT106" s="11">
        <v>0</v>
      </c>
      <c r="HU106" s="11">
        <v>0</v>
      </c>
      <c r="HV106" s="11">
        <v>0</v>
      </c>
      <c r="HW106" s="11">
        <v>0</v>
      </c>
      <c r="HX106" s="11">
        <f t="shared" si="16"/>
        <v>6</v>
      </c>
      <c r="HZ106" s="234" t="s">
        <v>59</v>
      </c>
      <c r="IA106" s="11">
        <v>2</v>
      </c>
      <c r="IB106" s="11">
        <v>0</v>
      </c>
      <c r="IC106" s="11">
        <v>6</v>
      </c>
      <c r="ID106" s="11">
        <v>0</v>
      </c>
      <c r="IE106" s="11">
        <v>0</v>
      </c>
      <c r="IF106" s="11">
        <v>0</v>
      </c>
      <c r="IG106" s="11">
        <v>0</v>
      </c>
      <c r="IH106" s="11">
        <v>0</v>
      </c>
      <c r="II106" s="11">
        <v>0</v>
      </c>
      <c r="IJ106" s="11">
        <v>0</v>
      </c>
      <c r="IK106" s="11">
        <v>0</v>
      </c>
      <c r="IL106" s="11">
        <v>0</v>
      </c>
      <c r="IM106" s="11">
        <v>0</v>
      </c>
      <c r="IN106" s="11">
        <v>0</v>
      </c>
      <c r="IO106" s="11">
        <v>5</v>
      </c>
      <c r="IP106" s="11">
        <v>0</v>
      </c>
      <c r="IQ106" s="11">
        <v>0</v>
      </c>
      <c r="IR106" s="11">
        <v>0</v>
      </c>
      <c r="IS106" s="11">
        <v>0</v>
      </c>
      <c r="IT106" s="11">
        <v>0</v>
      </c>
      <c r="IU106" s="11">
        <v>0</v>
      </c>
      <c r="IV106" s="11">
        <v>0</v>
      </c>
      <c r="IW106" s="11">
        <v>0</v>
      </c>
      <c r="IX106" s="11">
        <v>0</v>
      </c>
      <c r="IY106" s="11">
        <v>2</v>
      </c>
      <c r="IZ106" s="11">
        <f t="shared" si="17"/>
        <v>15</v>
      </c>
    </row>
    <row r="107" spans="1:260" x14ac:dyDescent="0.25">
      <c r="A107" s="234" t="s">
        <v>40</v>
      </c>
      <c r="B107" s="11">
        <v>1</v>
      </c>
      <c r="C107" s="11">
        <v>12</v>
      </c>
      <c r="D107" s="11">
        <v>461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f t="shared" si="9"/>
        <v>474</v>
      </c>
      <c r="AA107" s="234" t="s">
        <v>15</v>
      </c>
      <c r="AB107" s="11">
        <v>379</v>
      </c>
      <c r="AC107" s="11">
        <v>4</v>
      </c>
      <c r="AD107" s="11">
        <v>385</v>
      </c>
      <c r="AE107" s="11"/>
      <c r="AF107" s="11"/>
      <c r="AG107" s="11"/>
      <c r="AH107" s="11">
        <v>2</v>
      </c>
      <c r="AI107" s="11"/>
      <c r="AJ107" s="11"/>
      <c r="AK107" s="11"/>
      <c r="AL107" s="11"/>
      <c r="AM107" s="11"/>
      <c r="AN107" s="11"/>
      <c r="AO107" s="11">
        <v>31</v>
      </c>
      <c r="AP107" s="11"/>
      <c r="AQ107" s="11"/>
      <c r="AR107" s="11"/>
      <c r="AS107" s="11"/>
      <c r="AT107" s="11"/>
      <c r="AU107" s="11">
        <v>87</v>
      </c>
      <c r="AV107" s="11">
        <v>7</v>
      </c>
      <c r="AW107" s="11">
        <v>4</v>
      </c>
      <c r="AX107" s="11">
        <v>899</v>
      </c>
      <c r="BA107" s="234" t="s">
        <v>60</v>
      </c>
      <c r="BB107" s="11">
        <v>1</v>
      </c>
      <c r="BC107" s="11">
        <v>1</v>
      </c>
      <c r="BD107" s="11">
        <v>7</v>
      </c>
      <c r="BE107" s="11">
        <v>0</v>
      </c>
      <c r="BF107" s="11">
        <v>0</v>
      </c>
      <c r="BG107" s="11">
        <v>0</v>
      </c>
      <c r="BH107" s="11">
        <v>0</v>
      </c>
      <c r="BI107" s="11">
        <v>0</v>
      </c>
      <c r="BJ107" s="11">
        <v>12</v>
      </c>
      <c r="BK107" s="11">
        <v>0</v>
      </c>
      <c r="BL107" s="11">
        <v>0</v>
      </c>
      <c r="BM107" s="11">
        <v>0</v>
      </c>
      <c r="BN107" s="11">
        <v>0</v>
      </c>
      <c r="BO107" s="11">
        <v>0</v>
      </c>
      <c r="BP107" s="11">
        <v>0</v>
      </c>
      <c r="BQ107" s="11">
        <v>0</v>
      </c>
      <c r="BR107" s="11">
        <v>0</v>
      </c>
      <c r="BS107" s="11">
        <v>0</v>
      </c>
      <c r="BT107" s="11">
        <v>0</v>
      </c>
      <c r="BU107" s="11">
        <v>0</v>
      </c>
      <c r="BV107" s="11">
        <v>0</v>
      </c>
      <c r="BW107" s="11">
        <v>0</v>
      </c>
      <c r="BX107" s="11">
        <v>0</v>
      </c>
      <c r="BY107" s="11">
        <f t="shared" si="10"/>
        <v>21</v>
      </c>
      <c r="CA107" s="234" t="s">
        <v>31</v>
      </c>
      <c r="CB107" s="11">
        <v>274</v>
      </c>
      <c r="CC107" s="11">
        <v>58</v>
      </c>
      <c r="CD107" s="11">
        <v>997</v>
      </c>
      <c r="CE107" s="11">
        <v>0</v>
      </c>
      <c r="CF107" s="11">
        <v>0</v>
      </c>
      <c r="CG107" s="11">
        <v>0</v>
      </c>
      <c r="CH107" s="11">
        <v>0</v>
      </c>
      <c r="CI107" s="11">
        <v>5</v>
      </c>
      <c r="CJ107" s="11">
        <v>0</v>
      </c>
      <c r="CK107" s="11">
        <v>0</v>
      </c>
      <c r="CL107" s="11">
        <v>0</v>
      </c>
      <c r="CM107" s="11">
        <v>0</v>
      </c>
      <c r="CN107" s="11">
        <v>0</v>
      </c>
      <c r="CO107" s="11">
        <v>0</v>
      </c>
      <c r="CP107" s="11">
        <v>0</v>
      </c>
      <c r="CQ107" s="11">
        <v>0</v>
      </c>
      <c r="CR107" s="11">
        <v>0</v>
      </c>
      <c r="CS107" s="11">
        <v>0</v>
      </c>
      <c r="CT107" s="11">
        <v>0</v>
      </c>
      <c r="CU107" s="11">
        <v>0</v>
      </c>
      <c r="CV107" s="11">
        <f t="shared" si="11"/>
        <v>1334</v>
      </c>
      <c r="CY107" s="234" t="s">
        <v>31</v>
      </c>
      <c r="CZ107" s="72">
        <v>210</v>
      </c>
      <c r="DA107" s="72">
        <v>42</v>
      </c>
      <c r="DB107" s="72">
        <v>959</v>
      </c>
      <c r="DC107" s="72">
        <v>0</v>
      </c>
      <c r="DD107" s="72">
        <v>0</v>
      </c>
      <c r="DE107" s="72">
        <v>2</v>
      </c>
      <c r="DF107" s="72">
        <v>0</v>
      </c>
      <c r="DG107" s="72">
        <v>0</v>
      </c>
      <c r="DH107" s="72">
        <v>0</v>
      </c>
      <c r="DI107" s="72">
        <v>0</v>
      </c>
      <c r="DJ107" s="72">
        <v>0</v>
      </c>
      <c r="DK107" s="72">
        <v>0</v>
      </c>
      <c r="DL107" s="72">
        <v>0</v>
      </c>
      <c r="DM107" s="72">
        <v>0</v>
      </c>
      <c r="DN107" s="72">
        <v>0</v>
      </c>
      <c r="DO107" s="72">
        <v>0</v>
      </c>
      <c r="DP107" s="72">
        <v>0</v>
      </c>
      <c r="DQ107" s="72">
        <v>0</v>
      </c>
      <c r="DR107" s="72">
        <v>0</v>
      </c>
      <c r="DS107" s="72">
        <v>0</v>
      </c>
      <c r="DT107" s="72">
        <v>0</v>
      </c>
      <c r="DU107" s="72">
        <v>0</v>
      </c>
      <c r="DV107" s="72">
        <f t="shared" si="12"/>
        <v>1213</v>
      </c>
      <c r="DX107" s="234" t="s">
        <v>51</v>
      </c>
      <c r="DY107" s="11">
        <v>11</v>
      </c>
      <c r="DZ107" s="11">
        <v>3</v>
      </c>
      <c r="EA107" s="11">
        <v>16</v>
      </c>
      <c r="EB107" s="11">
        <v>0</v>
      </c>
      <c r="EC107" s="11">
        <v>0</v>
      </c>
      <c r="ED107" s="11">
        <v>0</v>
      </c>
      <c r="EE107" s="11">
        <v>0</v>
      </c>
      <c r="EF107" s="11">
        <v>0</v>
      </c>
      <c r="EG107" s="11">
        <v>0</v>
      </c>
      <c r="EH107" s="11">
        <v>0</v>
      </c>
      <c r="EI107" s="11">
        <v>0</v>
      </c>
      <c r="EJ107" s="11">
        <v>0</v>
      </c>
      <c r="EK107" s="11">
        <v>0</v>
      </c>
      <c r="EL107" s="11">
        <v>0</v>
      </c>
      <c r="EM107" s="11">
        <v>0</v>
      </c>
      <c r="EN107" s="11">
        <v>0</v>
      </c>
      <c r="EO107" s="11">
        <v>0</v>
      </c>
      <c r="EP107" s="11">
        <v>0</v>
      </c>
      <c r="EQ107" s="11">
        <v>0</v>
      </c>
      <c r="ER107" s="11">
        <v>0</v>
      </c>
      <c r="ES107" s="11">
        <v>0</v>
      </c>
      <c r="ET107" s="11">
        <v>0</v>
      </c>
      <c r="EU107" s="11">
        <v>0</v>
      </c>
      <c r="EV107" s="11">
        <v>0</v>
      </c>
      <c r="EW107" s="11">
        <f t="shared" si="13"/>
        <v>30</v>
      </c>
      <c r="EY107" s="234" t="s">
        <v>65</v>
      </c>
      <c r="EZ107" s="11">
        <v>0</v>
      </c>
      <c r="FA107" s="11">
        <v>0</v>
      </c>
      <c r="FB107" s="11">
        <v>0</v>
      </c>
      <c r="FC107" s="11">
        <v>0</v>
      </c>
      <c r="FD107" s="11">
        <v>0</v>
      </c>
      <c r="FE107" s="11">
        <v>0</v>
      </c>
      <c r="FF107" s="11">
        <v>0</v>
      </c>
      <c r="FG107" s="11">
        <v>0</v>
      </c>
      <c r="FH107" s="11">
        <v>0</v>
      </c>
      <c r="FI107" s="11">
        <v>0</v>
      </c>
      <c r="FJ107" s="11">
        <v>0</v>
      </c>
      <c r="FK107" s="11">
        <v>0</v>
      </c>
      <c r="FL107" s="11">
        <v>0</v>
      </c>
      <c r="FM107" s="11">
        <v>0</v>
      </c>
      <c r="FN107" s="11">
        <v>0</v>
      </c>
      <c r="FO107" s="11">
        <v>0</v>
      </c>
      <c r="FP107" s="11">
        <v>31</v>
      </c>
      <c r="FQ107" s="11">
        <v>0</v>
      </c>
      <c r="FR107" s="11">
        <v>0</v>
      </c>
      <c r="FS107" s="11">
        <v>4</v>
      </c>
      <c r="FT107" s="11">
        <v>0</v>
      </c>
      <c r="FU107" s="11">
        <v>0</v>
      </c>
      <c r="FV107" s="11">
        <v>0</v>
      </c>
      <c r="FW107" s="11">
        <v>0</v>
      </c>
      <c r="FX107" s="11">
        <f t="shared" si="14"/>
        <v>35</v>
      </c>
      <c r="GA107" s="234" t="s">
        <v>27</v>
      </c>
      <c r="GB107" s="11">
        <v>5</v>
      </c>
      <c r="GC107" s="11">
        <v>2</v>
      </c>
      <c r="GD107" s="11">
        <v>18</v>
      </c>
      <c r="GE107" s="11">
        <v>0</v>
      </c>
      <c r="GF107" s="11">
        <v>0</v>
      </c>
      <c r="GG107" s="11">
        <v>0</v>
      </c>
      <c r="GH107" s="11">
        <v>0</v>
      </c>
      <c r="GI107" s="11">
        <v>0</v>
      </c>
      <c r="GJ107" s="11">
        <v>0</v>
      </c>
      <c r="GK107" s="11">
        <v>0</v>
      </c>
      <c r="GL107" s="11">
        <v>0</v>
      </c>
      <c r="GM107" s="11">
        <v>0</v>
      </c>
      <c r="GN107" s="11">
        <v>0</v>
      </c>
      <c r="GO107" s="11">
        <v>0</v>
      </c>
      <c r="GP107" s="11">
        <v>0</v>
      </c>
      <c r="GQ107" s="11">
        <v>0</v>
      </c>
      <c r="GR107" s="11">
        <v>0</v>
      </c>
      <c r="GS107" s="11">
        <v>0</v>
      </c>
      <c r="GT107" s="11">
        <v>0</v>
      </c>
      <c r="GU107" s="11">
        <v>0</v>
      </c>
      <c r="GV107" s="11">
        <v>0</v>
      </c>
      <c r="GW107" s="11">
        <v>0</v>
      </c>
      <c r="GX107" s="11">
        <f t="shared" si="15"/>
        <v>25</v>
      </c>
      <c r="HA107" s="234" t="s">
        <v>20</v>
      </c>
      <c r="HB107" s="11">
        <v>1692</v>
      </c>
      <c r="HC107" s="11">
        <v>58</v>
      </c>
      <c r="HD107" s="11">
        <v>505</v>
      </c>
      <c r="HE107" s="11">
        <v>0</v>
      </c>
      <c r="HF107" s="11">
        <v>0</v>
      </c>
      <c r="HG107" s="11">
        <v>0</v>
      </c>
      <c r="HH107" s="11">
        <v>0</v>
      </c>
      <c r="HI107" s="11">
        <v>0</v>
      </c>
      <c r="HJ107" s="11">
        <v>1</v>
      </c>
      <c r="HK107" s="11">
        <v>0</v>
      </c>
      <c r="HL107" s="11">
        <v>0</v>
      </c>
      <c r="HM107" s="11">
        <v>0</v>
      </c>
      <c r="HN107" s="11">
        <v>0</v>
      </c>
      <c r="HO107" s="11">
        <v>0</v>
      </c>
      <c r="HP107" s="11">
        <v>0</v>
      </c>
      <c r="HQ107" s="11">
        <v>0</v>
      </c>
      <c r="HR107" s="11">
        <v>0</v>
      </c>
      <c r="HS107" s="11">
        <v>0</v>
      </c>
      <c r="HT107" s="11">
        <v>0</v>
      </c>
      <c r="HU107" s="11">
        <v>0</v>
      </c>
      <c r="HV107" s="11">
        <v>0</v>
      </c>
      <c r="HW107" s="11">
        <v>0</v>
      </c>
      <c r="HX107" s="11">
        <f t="shared" si="16"/>
        <v>2256</v>
      </c>
      <c r="HZ107" s="234" t="s">
        <v>56</v>
      </c>
      <c r="IA107" s="11">
        <v>2347</v>
      </c>
      <c r="IB107" s="11">
        <v>13</v>
      </c>
      <c r="IC107" s="11">
        <v>901</v>
      </c>
      <c r="ID107" s="11">
        <v>0</v>
      </c>
      <c r="IE107" s="11">
        <v>0</v>
      </c>
      <c r="IF107" s="11">
        <v>0</v>
      </c>
      <c r="IG107" s="11">
        <v>0</v>
      </c>
      <c r="IH107" s="11">
        <v>0</v>
      </c>
      <c r="II107" s="11">
        <v>0</v>
      </c>
      <c r="IJ107" s="11">
        <v>0</v>
      </c>
      <c r="IK107" s="11">
        <v>0</v>
      </c>
      <c r="IL107" s="11">
        <v>0</v>
      </c>
      <c r="IM107" s="11">
        <v>0</v>
      </c>
      <c r="IN107" s="11">
        <v>0</v>
      </c>
      <c r="IO107" s="11">
        <v>0</v>
      </c>
      <c r="IP107" s="11">
        <v>0</v>
      </c>
      <c r="IQ107" s="11">
        <v>0</v>
      </c>
      <c r="IR107" s="11">
        <v>0</v>
      </c>
      <c r="IS107" s="11">
        <v>0</v>
      </c>
      <c r="IT107" s="11">
        <v>0</v>
      </c>
      <c r="IU107" s="11">
        <v>0</v>
      </c>
      <c r="IV107" s="11">
        <v>0</v>
      </c>
      <c r="IW107" s="11">
        <v>26</v>
      </c>
      <c r="IX107" s="11">
        <v>0</v>
      </c>
      <c r="IY107" s="11">
        <v>5</v>
      </c>
      <c r="IZ107" s="11">
        <f t="shared" si="17"/>
        <v>3292</v>
      </c>
    </row>
    <row r="108" spans="1:260" x14ac:dyDescent="0.25">
      <c r="A108" s="234" t="s">
        <v>52</v>
      </c>
      <c r="B108" s="11">
        <v>60</v>
      </c>
      <c r="C108" s="11">
        <v>44</v>
      </c>
      <c r="D108" s="11">
        <v>89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f t="shared" si="9"/>
        <v>193</v>
      </c>
      <c r="AA108" s="234" t="s">
        <v>40</v>
      </c>
      <c r="AB108" s="11">
        <v>3</v>
      </c>
      <c r="AC108" s="11">
        <v>15</v>
      </c>
      <c r="AD108" s="11">
        <v>592</v>
      </c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>
        <v>610</v>
      </c>
      <c r="BA108" s="234" t="s">
        <v>20</v>
      </c>
      <c r="BB108" s="11">
        <v>2025</v>
      </c>
      <c r="BC108" s="11">
        <v>20</v>
      </c>
      <c r="BD108" s="11">
        <v>554</v>
      </c>
      <c r="BE108" s="11">
        <v>0</v>
      </c>
      <c r="BF108" s="11">
        <v>0</v>
      </c>
      <c r="BG108" s="11">
        <v>0</v>
      </c>
      <c r="BH108" s="11">
        <v>0</v>
      </c>
      <c r="BI108" s="11">
        <v>0</v>
      </c>
      <c r="BJ108" s="11">
        <v>2</v>
      </c>
      <c r="BK108" s="11">
        <v>0</v>
      </c>
      <c r="BL108" s="11">
        <v>0</v>
      </c>
      <c r="BM108" s="11">
        <v>0</v>
      </c>
      <c r="BN108" s="11">
        <v>0</v>
      </c>
      <c r="BO108" s="11">
        <v>0</v>
      </c>
      <c r="BP108" s="11">
        <v>0</v>
      </c>
      <c r="BQ108" s="11">
        <v>0</v>
      </c>
      <c r="BR108" s="11">
        <v>0</v>
      </c>
      <c r="BS108" s="11">
        <v>0</v>
      </c>
      <c r="BT108" s="11">
        <v>0</v>
      </c>
      <c r="BU108" s="11">
        <v>0</v>
      </c>
      <c r="BV108" s="11">
        <v>0</v>
      </c>
      <c r="BW108" s="11">
        <v>0</v>
      </c>
      <c r="BX108" s="11">
        <v>0</v>
      </c>
      <c r="BY108" s="11">
        <f t="shared" si="10"/>
        <v>2601</v>
      </c>
      <c r="CA108" s="234" t="s">
        <v>60</v>
      </c>
      <c r="CB108" s="11">
        <v>0</v>
      </c>
      <c r="CC108" s="11">
        <v>0</v>
      </c>
      <c r="CD108" s="11">
        <v>11</v>
      </c>
      <c r="CE108" s="11">
        <v>0</v>
      </c>
      <c r="CF108" s="11">
        <v>0</v>
      </c>
      <c r="CG108" s="11">
        <v>0</v>
      </c>
      <c r="CH108" s="11">
        <v>0</v>
      </c>
      <c r="CI108" s="11">
        <v>0</v>
      </c>
      <c r="CJ108" s="11">
        <v>4</v>
      </c>
      <c r="CK108" s="11">
        <v>0</v>
      </c>
      <c r="CL108" s="11">
        <v>0</v>
      </c>
      <c r="CM108" s="11">
        <v>0</v>
      </c>
      <c r="CN108" s="11">
        <v>0</v>
      </c>
      <c r="CO108" s="11">
        <v>0</v>
      </c>
      <c r="CP108" s="11">
        <v>0</v>
      </c>
      <c r="CQ108" s="11">
        <v>0</v>
      </c>
      <c r="CR108" s="11">
        <v>0</v>
      </c>
      <c r="CS108" s="11">
        <v>0</v>
      </c>
      <c r="CT108" s="11">
        <v>0</v>
      </c>
      <c r="CU108" s="11">
        <v>0</v>
      </c>
      <c r="CV108" s="11">
        <f t="shared" si="11"/>
        <v>15</v>
      </c>
      <c r="CY108" s="234" t="s">
        <v>60</v>
      </c>
      <c r="CZ108" s="72">
        <v>0</v>
      </c>
      <c r="DA108" s="72">
        <v>0</v>
      </c>
      <c r="DB108" s="72">
        <v>6</v>
      </c>
      <c r="DC108" s="72">
        <v>0</v>
      </c>
      <c r="DD108" s="72">
        <v>0</v>
      </c>
      <c r="DE108" s="72">
        <v>0</v>
      </c>
      <c r="DF108" s="72">
        <v>0</v>
      </c>
      <c r="DG108" s="72">
        <v>0</v>
      </c>
      <c r="DH108" s="72">
        <v>5</v>
      </c>
      <c r="DI108" s="72">
        <v>0</v>
      </c>
      <c r="DJ108" s="72">
        <v>0</v>
      </c>
      <c r="DK108" s="72">
        <v>0</v>
      </c>
      <c r="DL108" s="72">
        <v>0</v>
      </c>
      <c r="DM108" s="72">
        <v>0</v>
      </c>
      <c r="DN108" s="72">
        <v>0</v>
      </c>
      <c r="DO108" s="72">
        <v>0</v>
      </c>
      <c r="DP108" s="72">
        <v>0</v>
      </c>
      <c r="DQ108" s="72">
        <v>0</v>
      </c>
      <c r="DR108" s="72">
        <v>0</v>
      </c>
      <c r="DS108" s="72">
        <v>0</v>
      </c>
      <c r="DT108" s="72">
        <v>0</v>
      </c>
      <c r="DU108" s="72">
        <v>0</v>
      </c>
      <c r="DV108" s="72">
        <f t="shared" si="12"/>
        <v>11</v>
      </c>
      <c r="DX108" s="234" t="s">
        <v>30</v>
      </c>
      <c r="DY108" s="11">
        <v>22</v>
      </c>
      <c r="DZ108" s="11">
        <v>1</v>
      </c>
      <c r="EA108" s="11">
        <v>0</v>
      </c>
      <c r="EB108" s="11">
        <v>0</v>
      </c>
      <c r="EC108" s="11">
        <v>0</v>
      </c>
      <c r="ED108" s="11">
        <v>0</v>
      </c>
      <c r="EE108" s="11">
        <v>0</v>
      </c>
      <c r="EF108" s="11">
        <v>0</v>
      </c>
      <c r="EG108" s="11">
        <v>0</v>
      </c>
      <c r="EH108" s="11">
        <v>0</v>
      </c>
      <c r="EI108" s="11">
        <v>0</v>
      </c>
      <c r="EJ108" s="11">
        <v>0</v>
      </c>
      <c r="EK108" s="11">
        <v>0</v>
      </c>
      <c r="EL108" s="11">
        <v>0</v>
      </c>
      <c r="EM108" s="11">
        <v>0</v>
      </c>
      <c r="EN108" s="11">
        <v>0</v>
      </c>
      <c r="EO108" s="11">
        <v>0</v>
      </c>
      <c r="EP108" s="11">
        <v>0</v>
      </c>
      <c r="EQ108" s="11">
        <v>0</v>
      </c>
      <c r="ER108" s="11">
        <v>0</v>
      </c>
      <c r="ES108" s="11">
        <v>0</v>
      </c>
      <c r="ET108" s="11">
        <v>0</v>
      </c>
      <c r="EU108" s="11">
        <v>0</v>
      </c>
      <c r="EV108" s="11">
        <v>0</v>
      </c>
      <c r="EW108" s="11">
        <f t="shared" si="13"/>
        <v>23</v>
      </c>
      <c r="EY108" s="234" t="s">
        <v>27</v>
      </c>
      <c r="EZ108" s="11">
        <v>4</v>
      </c>
      <c r="FA108" s="11">
        <v>0</v>
      </c>
      <c r="FB108" s="11">
        <v>14</v>
      </c>
      <c r="FC108" s="11">
        <v>0</v>
      </c>
      <c r="FD108" s="11">
        <v>0</v>
      </c>
      <c r="FE108" s="11">
        <v>0</v>
      </c>
      <c r="FF108" s="11">
        <v>0</v>
      </c>
      <c r="FG108" s="11">
        <v>0</v>
      </c>
      <c r="FH108" s="11">
        <v>0</v>
      </c>
      <c r="FI108" s="11">
        <v>0</v>
      </c>
      <c r="FJ108" s="11">
        <v>0</v>
      </c>
      <c r="FK108" s="11">
        <v>0</v>
      </c>
      <c r="FL108" s="11">
        <v>0</v>
      </c>
      <c r="FM108" s="11">
        <v>0</v>
      </c>
      <c r="FN108" s="11">
        <v>0</v>
      </c>
      <c r="FO108" s="11">
        <v>0</v>
      </c>
      <c r="FP108" s="11">
        <v>0</v>
      </c>
      <c r="FQ108" s="11">
        <v>0</v>
      </c>
      <c r="FR108" s="11">
        <v>0</v>
      </c>
      <c r="FS108" s="11">
        <v>0</v>
      </c>
      <c r="FT108" s="11">
        <v>0</v>
      </c>
      <c r="FU108" s="11">
        <v>0</v>
      </c>
      <c r="FV108" s="11">
        <v>0</v>
      </c>
      <c r="FW108" s="11">
        <v>0</v>
      </c>
      <c r="FX108" s="11">
        <f t="shared" si="14"/>
        <v>18</v>
      </c>
      <c r="GA108" s="234" t="s">
        <v>37</v>
      </c>
      <c r="GB108" s="11">
        <v>0</v>
      </c>
      <c r="GC108" s="11">
        <v>2</v>
      </c>
      <c r="GD108" s="11">
        <v>7</v>
      </c>
      <c r="GE108" s="11">
        <v>0</v>
      </c>
      <c r="GF108" s="11">
        <v>0</v>
      </c>
      <c r="GG108" s="11">
        <v>0</v>
      </c>
      <c r="GH108" s="11">
        <v>0</v>
      </c>
      <c r="GI108" s="11">
        <v>0</v>
      </c>
      <c r="GJ108" s="11">
        <v>0</v>
      </c>
      <c r="GK108" s="11">
        <v>0</v>
      </c>
      <c r="GL108" s="11">
        <v>0</v>
      </c>
      <c r="GM108" s="11">
        <v>0</v>
      </c>
      <c r="GN108" s="11">
        <v>0</v>
      </c>
      <c r="GO108" s="11">
        <v>0</v>
      </c>
      <c r="GP108" s="11">
        <v>0</v>
      </c>
      <c r="GQ108" s="11">
        <v>0</v>
      </c>
      <c r="GR108" s="11">
        <v>0</v>
      </c>
      <c r="GS108" s="11">
        <v>0</v>
      </c>
      <c r="GT108" s="11">
        <v>0</v>
      </c>
      <c r="GU108" s="11">
        <v>0</v>
      </c>
      <c r="GV108" s="11">
        <v>0</v>
      </c>
      <c r="GW108" s="11">
        <v>0</v>
      </c>
      <c r="GX108" s="11">
        <f t="shared" si="15"/>
        <v>9</v>
      </c>
      <c r="HA108" s="234" t="s">
        <v>15</v>
      </c>
      <c r="HB108" s="11">
        <v>331</v>
      </c>
      <c r="HC108" s="11">
        <v>73</v>
      </c>
      <c r="HD108" s="11">
        <v>398</v>
      </c>
      <c r="HE108" s="11">
        <v>0</v>
      </c>
      <c r="HF108" s="11">
        <v>0</v>
      </c>
      <c r="HG108" s="11">
        <v>0</v>
      </c>
      <c r="HH108" s="11">
        <v>9</v>
      </c>
      <c r="HI108" s="11">
        <v>0</v>
      </c>
      <c r="HJ108" s="11">
        <v>0</v>
      </c>
      <c r="HK108" s="11">
        <v>2</v>
      </c>
      <c r="HL108" s="11">
        <v>0</v>
      </c>
      <c r="HM108" s="11">
        <v>0</v>
      </c>
      <c r="HN108" s="11">
        <v>79</v>
      </c>
      <c r="HO108" s="11">
        <v>1</v>
      </c>
      <c r="HP108" s="11">
        <v>0</v>
      </c>
      <c r="HQ108" s="11">
        <v>0</v>
      </c>
      <c r="HR108" s="11">
        <v>0</v>
      </c>
      <c r="HS108" s="11">
        <v>0</v>
      </c>
      <c r="HT108" s="11">
        <v>0</v>
      </c>
      <c r="HU108" s="11">
        <v>71</v>
      </c>
      <c r="HV108" s="11">
        <v>14</v>
      </c>
      <c r="HW108" s="11">
        <v>8</v>
      </c>
      <c r="HX108" s="11">
        <f t="shared" si="16"/>
        <v>986</v>
      </c>
      <c r="HZ108" s="234" t="s">
        <v>58</v>
      </c>
      <c r="IA108" s="11">
        <v>4</v>
      </c>
      <c r="IB108" s="11">
        <v>4</v>
      </c>
      <c r="IC108" s="11">
        <v>51</v>
      </c>
      <c r="ID108" s="11">
        <v>0</v>
      </c>
      <c r="IE108" s="11">
        <v>0</v>
      </c>
      <c r="IF108" s="11">
        <v>0</v>
      </c>
      <c r="IG108" s="11">
        <v>0</v>
      </c>
      <c r="IH108" s="11">
        <v>0</v>
      </c>
      <c r="II108" s="11">
        <v>0</v>
      </c>
      <c r="IJ108" s="11">
        <v>0</v>
      </c>
      <c r="IK108" s="11">
        <v>0</v>
      </c>
      <c r="IL108" s="11">
        <v>0</v>
      </c>
      <c r="IM108" s="11">
        <v>0</v>
      </c>
      <c r="IN108" s="11">
        <v>0</v>
      </c>
      <c r="IO108" s="11">
        <v>0</v>
      </c>
      <c r="IP108" s="11">
        <v>0</v>
      </c>
      <c r="IQ108" s="11">
        <v>0</v>
      </c>
      <c r="IR108" s="11">
        <v>0</v>
      </c>
      <c r="IS108" s="11">
        <v>0</v>
      </c>
      <c r="IT108" s="11">
        <v>0</v>
      </c>
      <c r="IU108" s="11">
        <v>0</v>
      </c>
      <c r="IV108" s="11">
        <v>0</v>
      </c>
      <c r="IW108" s="11">
        <v>0</v>
      </c>
      <c r="IX108" s="11">
        <v>0</v>
      </c>
      <c r="IY108" s="11">
        <v>0</v>
      </c>
      <c r="IZ108" s="11">
        <f t="shared" si="17"/>
        <v>59</v>
      </c>
    </row>
    <row r="109" spans="1:260" x14ac:dyDescent="0.25">
      <c r="A109" s="234" t="s">
        <v>54</v>
      </c>
      <c r="B109" s="11">
        <v>2</v>
      </c>
      <c r="C109" s="11">
        <v>15</v>
      </c>
      <c r="D109" s="11">
        <v>47</v>
      </c>
      <c r="E109" s="11">
        <v>0</v>
      </c>
      <c r="F109" s="11">
        <v>0</v>
      </c>
      <c r="G109" s="11">
        <v>18</v>
      </c>
      <c r="H109" s="11">
        <v>0</v>
      </c>
      <c r="I109" s="11">
        <v>0</v>
      </c>
      <c r="J109" s="11">
        <v>4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f t="shared" si="9"/>
        <v>86</v>
      </c>
      <c r="AA109" s="234" t="s">
        <v>52</v>
      </c>
      <c r="AB109" s="11">
        <v>76</v>
      </c>
      <c r="AC109" s="11">
        <v>56</v>
      </c>
      <c r="AD109" s="11">
        <v>103</v>
      </c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>
        <v>235</v>
      </c>
      <c r="BA109" s="234" t="s">
        <v>15</v>
      </c>
      <c r="BB109" s="11">
        <v>476</v>
      </c>
      <c r="BC109" s="11">
        <v>19</v>
      </c>
      <c r="BD109" s="11">
        <v>357</v>
      </c>
      <c r="BE109" s="11">
        <v>0</v>
      </c>
      <c r="BF109" s="11">
        <v>0</v>
      </c>
      <c r="BG109" s="11">
        <v>0</v>
      </c>
      <c r="BH109" s="11">
        <v>2</v>
      </c>
      <c r="BI109" s="11">
        <v>0</v>
      </c>
      <c r="BJ109" s="11">
        <v>0</v>
      </c>
      <c r="BK109" s="11">
        <v>0</v>
      </c>
      <c r="BL109" s="11">
        <v>0</v>
      </c>
      <c r="BM109" s="11">
        <v>0</v>
      </c>
      <c r="BN109" s="11">
        <v>0</v>
      </c>
      <c r="BO109" s="11">
        <v>48</v>
      </c>
      <c r="BP109" s="11">
        <v>0</v>
      </c>
      <c r="BQ109" s="11">
        <v>0</v>
      </c>
      <c r="BR109" s="11">
        <v>0</v>
      </c>
      <c r="BS109" s="11">
        <v>0</v>
      </c>
      <c r="BT109" s="11">
        <v>0</v>
      </c>
      <c r="BU109" s="11">
        <v>0</v>
      </c>
      <c r="BV109" s="11">
        <v>53</v>
      </c>
      <c r="BW109" s="11">
        <v>6</v>
      </c>
      <c r="BX109" s="11">
        <v>21</v>
      </c>
      <c r="BY109" s="11">
        <f t="shared" si="10"/>
        <v>982</v>
      </c>
      <c r="CA109" s="234" t="s">
        <v>20</v>
      </c>
      <c r="CB109" s="11">
        <v>1880</v>
      </c>
      <c r="CC109" s="11">
        <v>31</v>
      </c>
      <c r="CD109" s="11">
        <v>506</v>
      </c>
      <c r="CE109" s="11">
        <v>0</v>
      </c>
      <c r="CF109" s="11">
        <v>0</v>
      </c>
      <c r="CG109" s="11">
        <v>0</v>
      </c>
      <c r="CH109" s="11">
        <v>0</v>
      </c>
      <c r="CI109" s="11">
        <v>0</v>
      </c>
      <c r="CJ109" s="11">
        <v>1</v>
      </c>
      <c r="CK109" s="11">
        <v>0</v>
      </c>
      <c r="CL109" s="11">
        <v>0</v>
      </c>
      <c r="CM109" s="11">
        <v>0</v>
      </c>
      <c r="CN109" s="11">
        <v>0</v>
      </c>
      <c r="CO109" s="11">
        <v>0</v>
      </c>
      <c r="CP109" s="11">
        <v>0</v>
      </c>
      <c r="CQ109" s="11">
        <v>0</v>
      </c>
      <c r="CR109" s="11">
        <v>0</v>
      </c>
      <c r="CS109" s="11">
        <v>0</v>
      </c>
      <c r="CT109" s="11">
        <v>0</v>
      </c>
      <c r="CU109" s="11">
        <v>0</v>
      </c>
      <c r="CV109" s="11">
        <f t="shared" si="11"/>
        <v>2418</v>
      </c>
      <c r="CY109" s="234" t="s">
        <v>20</v>
      </c>
      <c r="CZ109" s="72">
        <v>1707</v>
      </c>
      <c r="DA109" s="72">
        <v>21</v>
      </c>
      <c r="DB109" s="72">
        <v>825</v>
      </c>
      <c r="DC109" s="72">
        <v>0</v>
      </c>
      <c r="DD109" s="72">
        <v>0</v>
      </c>
      <c r="DE109" s="72">
        <v>0</v>
      </c>
      <c r="DF109" s="72">
        <v>0</v>
      </c>
      <c r="DG109" s="72">
        <v>0</v>
      </c>
      <c r="DH109" s="72">
        <v>0</v>
      </c>
      <c r="DI109" s="72">
        <v>0</v>
      </c>
      <c r="DJ109" s="72">
        <v>0</v>
      </c>
      <c r="DK109" s="72">
        <v>0</v>
      </c>
      <c r="DL109" s="72">
        <v>0</v>
      </c>
      <c r="DM109" s="72">
        <v>0</v>
      </c>
      <c r="DN109" s="72">
        <v>0</v>
      </c>
      <c r="DO109" s="72">
        <v>0</v>
      </c>
      <c r="DP109" s="72">
        <v>0</v>
      </c>
      <c r="DQ109" s="72">
        <v>0</v>
      </c>
      <c r="DR109" s="72">
        <v>1</v>
      </c>
      <c r="DS109" s="72">
        <v>0</v>
      </c>
      <c r="DT109" s="72">
        <v>0</v>
      </c>
      <c r="DU109" s="72">
        <v>0</v>
      </c>
      <c r="DV109" s="72">
        <f t="shared" si="12"/>
        <v>2554</v>
      </c>
      <c r="DX109" s="234" t="s">
        <v>58</v>
      </c>
      <c r="DY109" s="11">
        <v>0</v>
      </c>
      <c r="DZ109" s="11">
        <v>0</v>
      </c>
      <c r="EA109" s="11">
        <v>20</v>
      </c>
      <c r="EB109" s="11">
        <v>0</v>
      </c>
      <c r="EC109" s="11">
        <v>0</v>
      </c>
      <c r="ED109" s="11">
        <v>0</v>
      </c>
      <c r="EE109" s="11">
        <v>0</v>
      </c>
      <c r="EF109" s="11">
        <v>0</v>
      </c>
      <c r="EG109" s="11">
        <v>0</v>
      </c>
      <c r="EH109" s="11">
        <v>0</v>
      </c>
      <c r="EI109" s="11">
        <v>0</v>
      </c>
      <c r="EJ109" s="11">
        <v>0</v>
      </c>
      <c r="EK109" s="11">
        <v>0</v>
      </c>
      <c r="EL109" s="11">
        <v>0</v>
      </c>
      <c r="EM109" s="11">
        <v>0</v>
      </c>
      <c r="EN109" s="11">
        <v>0</v>
      </c>
      <c r="EO109" s="11">
        <v>0</v>
      </c>
      <c r="EP109" s="11">
        <v>0</v>
      </c>
      <c r="EQ109" s="11">
        <v>0</v>
      </c>
      <c r="ER109" s="11">
        <v>0</v>
      </c>
      <c r="ES109" s="11">
        <v>0</v>
      </c>
      <c r="ET109" s="11">
        <v>0</v>
      </c>
      <c r="EU109" s="11">
        <v>0</v>
      </c>
      <c r="EV109" s="11">
        <v>0</v>
      </c>
      <c r="EW109" s="11">
        <f t="shared" si="13"/>
        <v>20</v>
      </c>
      <c r="EY109" s="234" t="s">
        <v>37</v>
      </c>
      <c r="EZ109" s="11">
        <v>0</v>
      </c>
      <c r="FA109" s="11">
        <v>3</v>
      </c>
      <c r="FB109" s="11">
        <v>12</v>
      </c>
      <c r="FC109" s="11">
        <v>0</v>
      </c>
      <c r="FD109" s="11">
        <v>0</v>
      </c>
      <c r="FE109" s="11">
        <v>0</v>
      </c>
      <c r="FF109" s="11">
        <v>0</v>
      </c>
      <c r="FG109" s="11">
        <v>0</v>
      </c>
      <c r="FH109" s="11">
        <v>1</v>
      </c>
      <c r="FI109" s="11">
        <v>0</v>
      </c>
      <c r="FJ109" s="11">
        <v>0</v>
      </c>
      <c r="FK109" s="11">
        <v>0</v>
      </c>
      <c r="FL109" s="11">
        <v>0</v>
      </c>
      <c r="FM109" s="11">
        <v>0</v>
      </c>
      <c r="FN109" s="11">
        <v>0</v>
      </c>
      <c r="FO109" s="11">
        <v>0</v>
      </c>
      <c r="FP109" s="11">
        <v>0</v>
      </c>
      <c r="FQ109" s="11">
        <v>0</v>
      </c>
      <c r="FR109" s="11">
        <v>0</v>
      </c>
      <c r="FS109" s="11">
        <v>0</v>
      </c>
      <c r="FT109" s="11">
        <v>0</v>
      </c>
      <c r="FU109" s="11">
        <v>0</v>
      </c>
      <c r="FV109" s="11">
        <v>0</v>
      </c>
      <c r="FW109" s="11">
        <v>0</v>
      </c>
      <c r="FX109" s="11">
        <f t="shared" si="14"/>
        <v>16</v>
      </c>
      <c r="GA109" s="234" t="s">
        <v>30</v>
      </c>
      <c r="GB109" s="11">
        <v>5</v>
      </c>
      <c r="GC109" s="11">
        <v>0</v>
      </c>
      <c r="GD109" s="11">
        <v>2</v>
      </c>
      <c r="GE109" s="11">
        <v>0</v>
      </c>
      <c r="GF109" s="11">
        <v>0</v>
      </c>
      <c r="GG109" s="11">
        <v>0</v>
      </c>
      <c r="GH109" s="11">
        <v>0</v>
      </c>
      <c r="GI109" s="11">
        <v>0</v>
      </c>
      <c r="GJ109" s="11">
        <v>0</v>
      </c>
      <c r="GK109" s="11">
        <v>0</v>
      </c>
      <c r="GL109" s="11">
        <v>0</v>
      </c>
      <c r="GM109" s="11">
        <v>0</v>
      </c>
      <c r="GN109" s="11">
        <v>0</v>
      </c>
      <c r="GO109" s="11">
        <v>0</v>
      </c>
      <c r="GP109" s="11">
        <v>0</v>
      </c>
      <c r="GQ109" s="11">
        <v>0</v>
      </c>
      <c r="GR109" s="11">
        <v>0</v>
      </c>
      <c r="GS109" s="11">
        <v>0</v>
      </c>
      <c r="GT109" s="11">
        <v>0</v>
      </c>
      <c r="GU109" s="11">
        <v>0</v>
      </c>
      <c r="GV109" s="11">
        <v>0</v>
      </c>
      <c r="GW109" s="11">
        <v>0</v>
      </c>
      <c r="GX109" s="11">
        <f t="shared" si="15"/>
        <v>7</v>
      </c>
      <c r="HA109" s="234" t="s">
        <v>40</v>
      </c>
      <c r="HB109" s="11">
        <v>3</v>
      </c>
      <c r="HC109" s="11">
        <v>18</v>
      </c>
      <c r="HD109" s="11">
        <v>735</v>
      </c>
      <c r="HE109" s="11">
        <v>0</v>
      </c>
      <c r="HF109" s="11">
        <v>0</v>
      </c>
      <c r="HG109" s="11">
        <v>0</v>
      </c>
      <c r="HH109" s="11">
        <v>0</v>
      </c>
      <c r="HI109" s="11">
        <v>0</v>
      </c>
      <c r="HJ109" s="11">
        <v>0</v>
      </c>
      <c r="HK109" s="11">
        <v>0</v>
      </c>
      <c r="HL109" s="11">
        <v>0</v>
      </c>
      <c r="HM109" s="11">
        <v>0</v>
      </c>
      <c r="HN109" s="11">
        <v>0</v>
      </c>
      <c r="HO109" s="11">
        <v>0</v>
      </c>
      <c r="HP109" s="11">
        <v>0</v>
      </c>
      <c r="HQ109" s="11">
        <v>0</v>
      </c>
      <c r="HR109" s="11">
        <v>0</v>
      </c>
      <c r="HS109" s="11">
        <v>0</v>
      </c>
      <c r="HT109" s="11">
        <v>0</v>
      </c>
      <c r="HU109" s="11">
        <v>0</v>
      </c>
      <c r="HV109" s="11">
        <v>0</v>
      </c>
      <c r="HW109" s="11">
        <v>0</v>
      </c>
      <c r="HX109" s="11">
        <f t="shared" si="16"/>
        <v>756</v>
      </c>
      <c r="HZ109" s="234" t="s">
        <v>32</v>
      </c>
      <c r="IA109" s="11">
        <v>1</v>
      </c>
      <c r="IB109" s="11">
        <v>0</v>
      </c>
      <c r="IC109" s="11">
        <v>2</v>
      </c>
      <c r="ID109" s="11">
        <v>0</v>
      </c>
      <c r="IE109" s="11">
        <v>0</v>
      </c>
      <c r="IF109" s="11">
        <v>0</v>
      </c>
      <c r="IG109" s="11">
        <v>0</v>
      </c>
      <c r="IH109" s="11">
        <v>0</v>
      </c>
      <c r="II109" s="11">
        <v>0</v>
      </c>
      <c r="IJ109" s="11">
        <v>0</v>
      </c>
      <c r="IK109" s="11">
        <v>6</v>
      </c>
      <c r="IL109" s="11">
        <v>0</v>
      </c>
      <c r="IM109" s="11">
        <v>0</v>
      </c>
      <c r="IN109" s="11">
        <v>22</v>
      </c>
      <c r="IO109" s="11">
        <v>16</v>
      </c>
      <c r="IP109" s="11">
        <v>0</v>
      </c>
      <c r="IQ109" s="11">
        <v>0</v>
      </c>
      <c r="IR109" s="11">
        <v>0</v>
      </c>
      <c r="IS109" s="11">
        <v>0</v>
      </c>
      <c r="IT109" s="11">
        <v>0</v>
      </c>
      <c r="IU109" s="11">
        <v>0</v>
      </c>
      <c r="IV109" s="11">
        <v>0</v>
      </c>
      <c r="IW109" s="11">
        <v>37</v>
      </c>
      <c r="IX109" s="11">
        <v>1</v>
      </c>
      <c r="IY109" s="11">
        <v>0</v>
      </c>
      <c r="IZ109" s="11">
        <f t="shared" si="17"/>
        <v>85</v>
      </c>
    </row>
    <row r="110" spans="1:260" x14ac:dyDescent="0.25">
      <c r="A110" s="234" t="s">
        <v>6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3</v>
      </c>
      <c r="Q110" s="11">
        <v>0</v>
      </c>
      <c r="R110" s="11">
        <v>6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f t="shared" si="9"/>
        <v>9</v>
      </c>
      <c r="AA110" s="234" t="s">
        <v>54</v>
      </c>
      <c r="AB110" s="11">
        <v>2</v>
      </c>
      <c r="AC110" s="11">
        <v>9</v>
      </c>
      <c r="AD110" s="11">
        <v>43</v>
      </c>
      <c r="AE110" s="11"/>
      <c r="AF110" s="11"/>
      <c r="AG110" s="11">
        <v>16</v>
      </c>
      <c r="AH110" s="11"/>
      <c r="AI110" s="11"/>
      <c r="AJ110" s="11">
        <v>2</v>
      </c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>
        <v>72</v>
      </c>
      <c r="BA110" s="234" t="s">
        <v>40</v>
      </c>
      <c r="BB110" s="11">
        <v>11</v>
      </c>
      <c r="BC110" s="11">
        <v>31</v>
      </c>
      <c r="BD110" s="11">
        <v>805</v>
      </c>
      <c r="BE110" s="11">
        <v>0</v>
      </c>
      <c r="BF110" s="11">
        <v>0</v>
      </c>
      <c r="BG110" s="11">
        <v>0</v>
      </c>
      <c r="BH110" s="11">
        <v>0</v>
      </c>
      <c r="BI110" s="11">
        <v>0</v>
      </c>
      <c r="BJ110" s="11">
        <v>0</v>
      </c>
      <c r="BK110" s="11">
        <v>0</v>
      </c>
      <c r="BL110" s="11">
        <v>0</v>
      </c>
      <c r="BM110" s="11">
        <v>0</v>
      </c>
      <c r="BN110" s="11">
        <v>0</v>
      </c>
      <c r="BO110" s="11">
        <v>0</v>
      </c>
      <c r="BP110" s="11">
        <v>0</v>
      </c>
      <c r="BQ110" s="11">
        <v>0</v>
      </c>
      <c r="BR110" s="11">
        <v>0</v>
      </c>
      <c r="BS110" s="11">
        <v>0</v>
      </c>
      <c r="BT110" s="11">
        <v>0</v>
      </c>
      <c r="BU110" s="11">
        <v>0</v>
      </c>
      <c r="BV110" s="11">
        <v>0</v>
      </c>
      <c r="BW110" s="11">
        <v>0</v>
      </c>
      <c r="BX110" s="11">
        <v>0</v>
      </c>
      <c r="BY110" s="11">
        <f t="shared" si="10"/>
        <v>847</v>
      </c>
      <c r="CA110" s="234" t="s">
        <v>15</v>
      </c>
      <c r="CB110" s="11">
        <v>454</v>
      </c>
      <c r="CC110" s="11">
        <v>18</v>
      </c>
      <c r="CD110" s="11">
        <v>307</v>
      </c>
      <c r="CE110" s="11">
        <v>0</v>
      </c>
      <c r="CF110" s="11">
        <v>0</v>
      </c>
      <c r="CG110" s="11">
        <v>0</v>
      </c>
      <c r="CH110" s="11">
        <v>2</v>
      </c>
      <c r="CI110" s="11">
        <v>0</v>
      </c>
      <c r="CJ110" s="11">
        <v>0</v>
      </c>
      <c r="CK110" s="11">
        <v>0</v>
      </c>
      <c r="CL110" s="11">
        <v>0</v>
      </c>
      <c r="CM110" s="11">
        <v>0</v>
      </c>
      <c r="CN110" s="11">
        <v>34</v>
      </c>
      <c r="CO110" s="11">
        <v>0</v>
      </c>
      <c r="CP110" s="11">
        <v>0</v>
      </c>
      <c r="CQ110" s="11">
        <v>0</v>
      </c>
      <c r="CR110" s="11">
        <v>0</v>
      </c>
      <c r="CS110" s="11">
        <v>28</v>
      </c>
      <c r="CT110" s="11">
        <v>2</v>
      </c>
      <c r="CU110" s="11">
        <v>17</v>
      </c>
      <c r="CV110" s="11">
        <f t="shared" si="11"/>
        <v>862</v>
      </c>
      <c r="CY110" s="234" t="s">
        <v>15</v>
      </c>
      <c r="CZ110" s="72">
        <v>456</v>
      </c>
      <c r="DA110" s="72">
        <v>68</v>
      </c>
      <c r="DB110" s="72">
        <v>557</v>
      </c>
      <c r="DC110" s="72">
        <v>0</v>
      </c>
      <c r="DD110" s="72">
        <v>0</v>
      </c>
      <c r="DE110" s="72">
        <v>0</v>
      </c>
      <c r="DF110" s="72">
        <v>1</v>
      </c>
      <c r="DG110" s="72">
        <v>0</v>
      </c>
      <c r="DH110" s="72">
        <v>0</v>
      </c>
      <c r="DI110" s="72">
        <v>6</v>
      </c>
      <c r="DJ110" s="72">
        <v>0</v>
      </c>
      <c r="DK110" s="72">
        <v>0</v>
      </c>
      <c r="DL110" s="72">
        <v>75</v>
      </c>
      <c r="DM110" s="72">
        <v>0</v>
      </c>
      <c r="DN110" s="72">
        <v>0</v>
      </c>
      <c r="DO110" s="72">
        <v>0</v>
      </c>
      <c r="DP110" s="72">
        <v>0</v>
      </c>
      <c r="DQ110" s="72">
        <v>0</v>
      </c>
      <c r="DR110" s="72">
        <v>27</v>
      </c>
      <c r="DS110" s="72">
        <v>9</v>
      </c>
      <c r="DT110" s="72">
        <v>0</v>
      </c>
      <c r="DU110" s="72">
        <v>12</v>
      </c>
      <c r="DV110" s="72">
        <f t="shared" si="12"/>
        <v>1211</v>
      </c>
      <c r="DX110" s="234" t="s">
        <v>3</v>
      </c>
      <c r="DY110" s="11">
        <v>0</v>
      </c>
      <c r="DZ110" s="11">
        <v>0</v>
      </c>
      <c r="EA110" s="11">
        <v>0</v>
      </c>
      <c r="EB110" s="11">
        <v>0</v>
      </c>
      <c r="EC110" s="11">
        <v>0</v>
      </c>
      <c r="ED110" s="11">
        <v>0</v>
      </c>
      <c r="EE110" s="11">
        <v>0</v>
      </c>
      <c r="EF110" s="11">
        <v>0</v>
      </c>
      <c r="EG110" s="11">
        <v>0</v>
      </c>
      <c r="EH110" s="11">
        <v>0</v>
      </c>
      <c r="EI110" s="11">
        <v>0</v>
      </c>
      <c r="EJ110" s="11">
        <v>1</v>
      </c>
      <c r="EK110" s="11">
        <v>0</v>
      </c>
      <c r="EL110" s="11">
        <v>0</v>
      </c>
      <c r="EM110" s="11">
        <v>0</v>
      </c>
      <c r="EN110" s="11">
        <v>14</v>
      </c>
      <c r="EO110" s="11">
        <v>0</v>
      </c>
      <c r="EP110" s="11">
        <v>0</v>
      </c>
      <c r="EQ110" s="11">
        <v>0</v>
      </c>
      <c r="ER110" s="11">
        <v>0</v>
      </c>
      <c r="ES110" s="11">
        <v>0</v>
      </c>
      <c r="ET110" s="11">
        <v>0</v>
      </c>
      <c r="EU110" s="11">
        <v>0</v>
      </c>
      <c r="EV110" s="11">
        <v>0</v>
      </c>
      <c r="EW110" s="11">
        <f t="shared" si="13"/>
        <v>15</v>
      </c>
      <c r="EY110" s="234" t="s">
        <v>32</v>
      </c>
      <c r="EZ110" s="11">
        <v>0</v>
      </c>
      <c r="FA110" s="11">
        <v>0</v>
      </c>
      <c r="FB110" s="11">
        <v>0</v>
      </c>
      <c r="FC110" s="11">
        <v>0</v>
      </c>
      <c r="FD110" s="11">
        <v>0</v>
      </c>
      <c r="FE110" s="11">
        <v>0</v>
      </c>
      <c r="FF110" s="11">
        <v>0</v>
      </c>
      <c r="FG110" s="11">
        <v>0</v>
      </c>
      <c r="FH110" s="11">
        <v>0</v>
      </c>
      <c r="FI110" s="11">
        <v>5</v>
      </c>
      <c r="FJ110" s="11">
        <v>0</v>
      </c>
      <c r="FK110" s="11">
        <v>0</v>
      </c>
      <c r="FL110" s="11">
        <v>3</v>
      </c>
      <c r="FM110" s="11">
        <v>2</v>
      </c>
      <c r="FN110" s="11">
        <v>0</v>
      </c>
      <c r="FO110" s="11">
        <v>0</v>
      </c>
      <c r="FP110" s="11">
        <v>0</v>
      </c>
      <c r="FQ110" s="11">
        <v>0</v>
      </c>
      <c r="FR110" s="11">
        <v>0</v>
      </c>
      <c r="FS110" s="11">
        <v>0</v>
      </c>
      <c r="FT110" s="11">
        <v>0</v>
      </c>
      <c r="FU110" s="11">
        <v>6</v>
      </c>
      <c r="FV110" s="11">
        <v>0</v>
      </c>
      <c r="FW110" s="11">
        <v>0</v>
      </c>
      <c r="FX110" s="11">
        <f t="shared" si="14"/>
        <v>16</v>
      </c>
      <c r="GA110" s="234" t="s">
        <v>32</v>
      </c>
      <c r="GB110" s="11">
        <v>0</v>
      </c>
      <c r="GC110" s="11">
        <v>0</v>
      </c>
      <c r="GD110" s="11">
        <v>2</v>
      </c>
      <c r="GE110" s="11">
        <v>0</v>
      </c>
      <c r="GF110" s="11">
        <v>0</v>
      </c>
      <c r="GG110" s="11">
        <v>0</v>
      </c>
      <c r="GH110" s="11">
        <v>0</v>
      </c>
      <c r="GI110" s="11">
        <v>0</v>
      </c>
      <c r="GJ110" s="11">
        <v>0</v>
      </c>
      <c r="GK110" s="11">
        <v>0</v>
      </c>
      <c r="GL110" s="11">
        <v>0</v>
      </c>
      <c r="GM110" s="11">
        <v>2</v>
      </c>
      <c r="GN110" s="11">
        <v>0</v>
      </c>
      <c r="GO110" s="11">
        <v>0</v>
      </c>
      <c r="GP110" s="11">
        <v>0</v>
      </c>
      <c r="GQ110" s="11">
        <v>0</v>
      </c>
      <c r="GR110" s="11">
        <v>0</v>
      </c>
      <c r="GS110" s="11">
        <v>0</v>
      </c>
      <c r="GT110" s="11">
        <v>0</v>
      </c>
      <c r="GU110" s="11">
        <v>3</v>
      </c>
      <c r="GV110" s="11">
        <v>0</v>
      </c>
      <c r="GW110" s="11">
        <v>0</v>
      </c>
      <c r="GX110" s="11">
        <f t="shared" si="15"/>
        <v>7</v>
      </c>
      <c r="HA110" s="234" t="s">
        <v>52</v>
      </c>
      <c r="HB110" s="11">
        <v>92</v>
      </c>
      <c r="HC110" s="11">
        <v>70</v>
      </c>
      <c r="HD110" s="11">
        <v>102</v>
      </c>
      <c r="HE110" s="11">
        <v>0</v>
      </c>
      <c r="HF110" s="11">
        <v>0</v>
      </c>
      <c r="HG110" s="11">
        <v>0</v>
      </c>
      <c r="HH110" s="11">
        <v>0</v>
      </c>
      <c r="HI110" s="11">
        <v>0</v>
      </c>
      <c r="HJ110" s="11">
        <v>0</v>
      </c>
      <c r="HK110" s="11">
        <v>0</v>
      </c>
      <c r="HL110" s="11">
        <v>0</v>
      </c>
      <c r="HM110" s="11">
        <v>0</v>
      </c>
      <c r="HN110" s="11">
        <v>0</v>
      </c>
      <c r="HO110" s="11">
        <v>0</v>
      </c>
      <c r="HP110" s="11">
        <v>0</v>
      </c>
      <c r="HQ110" s="11">
        <v>0</v>
      </c>
      <c r="HR110" s="11">
        <v>0</v>
      </c>
      <c r="HS110" s="11">
        <v>0</v>
      </c>
      <c r="HT110" s="11">
        <v>0</v>
      </c>
      <c r="HU110" s="11">
        <v>0</v>
      </c>
      <c r="HV110" s="11">
        <v>0</v>
      </c>
      <c r="HW110" s="11">
        <v>0</v>
      </c>
      <c r="HX110" s="11">
        <f t="shared" si="16"/>
        <v>264</v>
      </c>
      <c r="HZ110" s="234" t="s">
        <v>31</v>
      </c>
      <c r="IA110" s="11">
        <v>2403</v>
      </c>
      <c r="IB110" s="11">
        <v>1382</v>
      </c>
      <c r="IC110" s="11">
        <v>9655</v>
      </c>
      <c r="ID110" s="11">
        <v>0</v>
      </c>
      <c r="IE110" s="11">
        <v>0</v>
      </c>
      <c r="IF110" s="11">
        <v>21</v>
      </c>
      <c r="IG110" s="11">
        <v>28</v>
      </c>
      <c r="IH110" s="11">
        <v>6</v>
      </c>
      <c r="II110" s="11">
        <v>3</v>
      </c>
      <c r="IJ110" s="11">
        <v>0</v>
      </c>
      <c r="IK110" s="11">
        <v>1</v>
      </c>
      <c r="IL110" s="11">
        <v>0</v>
      </c>
      <c r="IM110" s="11">
        <v>0</v>
      </c>
      <c r="IN110" s="11">
        <v>0</v>
      </c>
      <c r="IO110" s="11">
        <v>0</v>
      </c>
      <c r="IP110" s="11">
        <v>0</v>
      </c>
      <c r="IQ110" s="11">
        <v>0</v>
      </c>
      <c r="IR110" s="11">
        <v>0</v>
      </c>
      <c r="IS110" s="11">
        <v>0</v>
      </c>
      <c r="IT110" s="11">
        <v>0</v>
      </c>
      <c r="IU110" s="11">
        <v>0</v>
      </c>
      <c r="IV110" s="11">
        <v>1</v>
      </c>
      <c r="IW110" s="11">
        <v>0</v>
      </c>
      <c r="IX110" s="11">
        <v>0</v>
      </c>
      <c r="IY110" s="11">
        <v>2</v>
      </c>
      <c r="IZ110" s="11">
        <f t="shared" si="17"/>
        <v>13502</v>
      </c>
    </row>
    <row r="111" spans="1:260" x14ac:dyDescent="0.25">
      <c r="A111" s="234" t="s">
        <v>47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2</v>
      </c>
      <c r="I111" s="11">
        <v>0</v>
      </c>
      <c r="J111" s="11">
        <v>0</v>
      </c>
      <c r="K111" s="11">
        <v>0</v>
      </c>
      <c r="L111" s="11">
        <v>0</v>
      </c>
      <c r="M111" s="11">
        <v>74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f t="shared" si="9"/>
        <v>76</v>
      </c>
      <c r="AA111" s="234" t="s">
        <v>6</v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>
        <v>2</v>
      </c>
      <c r="AR111" s="11"/>
      <c r="AS111" s="11"/>
      <c r="AT111" s="11"/>
      <c r="AU111" s="11"/>
      <c r="AV111" s="11"/>
      <c r="AW111" s="11"/>
      <c r="AX111" s="11">
        <v>2</v>
      </c>
      <c r="BA111" s="234" t="s">
        <v>52</v>
      </c>
      <c r="BB111" s="11">
        <v>132</v>
      </c>
      <c r="BC111" s="11">
        <v>64</v>
      </c>
      <c r="BD111" s="11">
        <v>104</v>
      </c>
      <c r="BE111" s="11">
        <v>0</v>
      </c>
      <c r="BF111" s="11">
        <v>0</v>
      </c>
      <c r="BG111" s="11">
        <v>0</v>
      </c>
      <c r="BH111" s="11">
        <v>0</v>
      </c>
      <c r="BI111" s="11">
        <v>0</v>
      </c>
      <c r="BJ111" s="11">
        <v>0</v>
      </c>
      <c r="BK111" s="11">
        <v>0</v>
      </c>
      <c r="BL111" s="11">
        <v>0</v>
      </c>
      <c r="BM111" s="11">
        <v>0</v>
      </c>
      <c r="BN111" s="11">
        <v>0</v>
      </c>
      <c r="BO111" s="11">
        <v>0</v>
      </c>
      <c r="BP111" s="11">
        <v>0</v>
      </c>
      <c r="BQ111" s="11">
        <v>0</v>
      </c>
      <c r="BR111" s="11">
        <v>0</v>
      </c>
      <c r="BS111" s="11">
        <v>0</v>
      </c>
      <c r="BT111" s="11">
        <v>0</v>
      </c>
      <c r="BU111" s="11">
        <v>0</v>
      </c>
      <c r="BV111" s="11">
        <v>0</v>
      </c>
      <c r="BW111" s="11">
        <v>0</v>
      </c>
      <c r="BX111" s="11">
        <v>0</v>
      </c>
      <c r="BY111" s="11">
        <f t="shared" si="10"/>
        <v>300</v>
      </c>
      <c r="CA111" s="234" t="s">
        <v>40</v>
      </c>
      <c r="CB111" s="11">
        <v>12</v>
      </c>
      <c r="CC111" s="11">
        <v>15</v>
      </c>
      <c r="CD111" s="11">
        <v>857</v>
      </c>
      <c r="CE111" s="11">
        <v>0</v>
      </c>
      <c r="CF111" s="11">
        <v>0</v>
      </c>
      <c r="CG111" s="11">
        <v>0</v>
      </c>
      <c r="CH111" s="11">
        <v>0</v>
      </c>
      <c r="CI111" s="11">
        <v>0</v>
      </c>
      <c r="CJ111" s="11">
        <v>0</v>
      </c>
      <c r="CK111" s="11">
        <v>0</v>
      </c>
      <c r="CL111" s="11">
        <v>0</v>
      </c>
      <c r="CM111" s="11">
        <v>0</v>
      </c>
      <c r="CN111" s="11">
        <v>0</v>
      </c>
      <c r="CO111" s="11">
        <v>0</v>
      </c>
      <c r="CP111" s="11">
        <v>0</v>
      </c>
      <c r="CQ111" s="11">
        <v>0</v>
      </c>
      <c r="CR111" s="11">
        <v>0</v>
      </c>
      <c r="CS111" s="11">
        <v>0</v>
      </c>
      <c r="CT111" s="11">
        <v>0</v>
      </c>
      <c r="CU111" s="11">
        <v>0</v>
      </c>
      <c r="CV111" s="11">
        <f t="shared" si="11"/>
        <v>884</v>
      </c>
      <c r="CY111" s="234" t="s">
        <v>40</v>
      </c>
      <c r="CZ111" s="72">
        <v>6</v>
      </c>
      <c r="DA111" s="72">
        <v>20</v>
      </c>
      <c r="DB111" s="72">
        <v>830</v>
      </c>
      <c r="DC111" s="72">
        <v>0</v>
      </c>
      <c r="DD111" s="72">
        <v>0</v>
      </c>
      <c r="DE111" s="72">
        <v>0</v>
      </c>
      <c r="DF111" s="72">
        <v>0</v>
      </c>
      <c r="DG111" s="72">
        <v>0</v>
      </c>
      <c r="DH111" s="72">
        <v>0</v>
      </c>
      <c r="DI111" s="72">
        <v>0</v>
      </c>
      <c r="DJ111" s="72">
        <v>0</v>
      </c>
      <c r="DK111" s="72">
        <v>0</v>
      </c>
      <c r="DL111" s="72">
        <v>0</v>
      </c>
      <c r="DM111" s="72">
        <v>0</v>
      </c>
      <c r="DN111" s="72">
        <v>0</v>
      </c>
      <c r="DO111" s="72">
        <v>0</v>
      </c>
      <c r="DP111" s="72">
        <v>0</v>
      </c>
      <c r="DQ111" s="72">
        <v>0</v>
      </c>
      <c r="DR111" s="72">
        <v>0</v>
      </c>
      <c r="DS111" s="72">
        <v>0</v>
      </c>
      <c r="DT111" s="72">
        <v>0</v>
      </c>
      <c r="DU111" s="72">
        <v>0</v>
      </c>
      <c r="DV111" s="72">
        <f t="shared" si="12"/>
        <v>856</v>
      </c>
      <c r="DX111" s="234" t="s">
        <v>37</v>
      </c>
      <c r="DY111" s="11">
        <v>0</v>
      </c>
      <c r="DZ111" s="11">
        <v>4</v>
      </c>
      <c r="EA111" s="11">
        <v>8</v>
      </c>
      <c r="EB111" s="11">
        <v>0</v>
      </c>
      <c r="EC111" s="11">
        <v>0</v>
      </c>
      <c r="ED111" s="11">
        <v>0</v>
      </c>
      <c r="EE111" s="11">
        <v>0</v>
      </c>
      <c r="EF111" s="11">
        <v>0</v>
      </c>
      <c r="EG111" s="11">
        <v>0</v>
      </c>
      <c r="EH111" s="11">
        <v>0</v>
      </c>
      <c r="EI111" s="11">
        <v>0</v>
      </c>
      <c r="EJ111" s="11">
        <v>0</v>
      </c>
      <c r="EK111" s="11">
        <v>0</v>
      </c>
      <c r="EL111" s="11">
        <v>0</v>
      </c>
      <c r="EM111" s="11">
        <v>0</v>
      </c>
      <c r="EN111" s="11">
        <v>0</v>
      </c>
      <c r="EO111" s="11">
        <v>0</v>
      </c>
      <c r="EP111" s="11">
        <v>0</v>
      </c>
      <c r="EQ111" s="11">
        <v>0</v>
      </c>
      <c r="ER111" s="11">
        <v>0</v>
      </c>
      <c r="ES111" s="11">
        <v>0</v>
      </c>
      <c r="ET111" s="11">
        <v>0</v>
      </c>
      <c r="EU111" s="11">
        <v>0</v>
      </c>
      <c r="EV111" s="11">
        <v>0</v>
      </c>
      <c r="EW111" s="11">
        <f t="shared" si="13"/>
        <v>12</v>
      </c>
      <c r="EY111" s="234" t="s">
        <v>6</v>
      </c>
      <c r="EZ111" s="11">
        <v>0</v>
      </c>
      <c r="FA111" s="11">
        <v>0</v>
      </c>
      <c r="FB111" s="11">
        <v>0</v>
      </c>
      <c r="FC111" s="11">
        <v>0</v>
      </c>
      <c r="FD111" s="11">
        <v>0</v>
      </c>
      <c r="FE111" s="11">
        <v>0</v>
      </c>
      <c r="FF111" s="11">
        <v>0</v>
      </c>
      <c r="FG111" s="11">
        <v>0</v>
      </c>
      <c r="FH111" s="11">
        <v>0</v>
      </c>
      <c r="FI111" s="11">
        <v>0</v>
      </c>
      <c r="FJ111" s="11">
        <v>0</v>
      </c>
      <c r="FK111" s="11">
        <v>0</v>
      </c>
      <c r="FL111" s="11">
        <v>0</v>
      </c>
      <c r="FM111" s="11">
        <v>0</v>
      </c>
      <c r="FN111" s="11">
        <v>0</v>
      </c>
      <c r="FO111" s="11">
        <v>12</v>
      </c>
      <c r="FP111" s="11">
        <v>0</v>
      </c>
      <c r="FQ111" s="11">
        <v>3</v>
      </c>
      <c r="FR111" s="11">
        <v>0</v>
      </c>
      <c r="FS111" s="11">
        <v>0</v>
      </c>
      <c r="FT111" s="11">
        <v>0</v>
      </c>
      <c r="FU111" s="11">
        <v>0</v>
      </c>
      <c r="FV111" s="11">
        <v>0</v>
      </c>
      <c r="FW111" s="11">
        <v>0</v>
      </c>
      <c r="FX111" s="11">
        <f t="shared" si="14"/>
        <v>15</v>
      </c>
      <c r="GA111" s="234" t="s">
        <v>60</v>
      </c>
      <c r="GB111" s="11">
        <v>1</v>
      </c>
      <c r="GC111" s="11">
        <v>0</v>
      </c>
      <c r="GD111" s="11">
        <v>6</v>
      </c>
      <c r="GE111" s="11">
        <v>0</v>
      </c>
      <c r="GF111" s="11">
        <v>0</v>
      </c>
      <c r="GG111" s="11">
        <v>0</v>
      </c>
      <c r="GH111" s="11">
        <v>0</v>
      </c>
      <c r="GI111" s="11">
        <v>0</v>
      </c>
      <c r="GJ111" s="11">
        <v>0</v>
      </c>
      <c r="GK111" s="11">
        <v>0</v>
      </c>
      <c r="GL111" s="11">
        <v>0</v>
      </c>
      <c r="GM111" s="11">
        <v>0</v>
      </c>
      <c r="GN111" s="11">
        <v>0</v>
      </c>
      <c r="GO111" s="11">
        <v>0</v>
      </c>
      <c r="GP111" s="11">
        <v>0</v>
      </c>
      <c r="GQ111" s="11">
        <v>0</v>
      </c>
      <c r="GR111" s="11">
        <v>0</v>
      </c>
      <c r="GS111" s="11">
        <v>0</v>
      </c>
      <c r="GT111" s="11">
        <v>0</v>
      </c>
      <c r="GU111" s="11">
        <v>0</v>
      </c>
      <c r="GV111" s="11">
        <v>0</v>
      </c>
      <c r="GW111" s="11">
        <v>0</v>
      </c>
      <c r="GX111" s="11">
        <f t="shared" si="15"/>
        <v>7</v>
      </c>
      <c r="HA111" s="234" t="s">
        <v>54</v>
      </c>
      <c r="HB111" s="11">
        <v>5</v>
      </c>
      <c r="HC111" s="11">
        <v>22</v>
      </c>
      <c r="HD111" s="11">
        <v>51</v>
      </c>
      <c r="HE111" s="11">
        <v>0</v>
      </c>
      <c r="HF111" s="11">
        <v>0</v>
      </c>
      <c r="HG111" s="11">
        <v>6</v>
      </c>
      <c r="HH111" s="11">
        <v>0</v>
      </c>
      <c r="HI111" s="11">
        <v>0</v>
      </c>
      <c r="HJ111" s="11">
        <v>0</v>
      </c>
      <c r="HK111" s="11">
        <v>0</v>
      </c>
      <c r="HL111" s="11">
        <v>0</v>
      </c>
      <c r="HM111" s="11">
        <v>0</v>
      </c>
      <c r="HN111" s="11">
        <v>0</v>
      </c>
      <c r="HO111" s="11">
        <v>0</v>
      </c>
      <c r="HP111" s="11">
        <v>0</v>
      </c>
      <c r="HQ111" s="11">
        <v>0</v>
      </c>
      <c r="HR111" s="11">
        <v>0</v>
      </c>
      <c r="HS111" s="11">
        <v>0</v>
      </c>
      <c r="HT111" s="11">
        <v>0</v>
      </c>
      <c r="HU111" s="11">
        <v>0</v>
      </c>
      <c r="HV111" s="11">
        <v>0</v>
      </c>
      <c r="HW111" s="11">
        <v>0</v>
      </c>
      <c r="HX111" s="11">
        <f t="shared" si="16"/>
        <v>84</v>
      </c>
      <c r="HZ111" s="234" t="s">
        <v>60</v>
      </c>
      <c r="IA111" s="11">
        <v>3</v>
      </c>
      <c r="IB111" s="11">
        <v>3</v>
      </c>
      <c r="IC111" s="11">
        <v>64</v>
      </c>
      <c r="ID111" s="11">
        <v>0</v>
      </c>
      <c r="IE111" s="11">
        <v>0</v>
      </c>
      <c r="IF111" s="11">
        <v>0</v>
      </c>
      <c r="IG111" s="11">
        <v>0</v>
      </c>
      <c r="IH111" s="11">
        <v>0</v>
      </c>
      <c r="II111" s="11">
        <v>38</v>
      </c>
      <c r="IJ111" s="11">
        <v>0</v>
      </c>
      <c r="IK111" s="11">
        <v>0</v>
      </c>
      <c r="IL111" s="11">
        <v>0</v>
      </c>
      <c r="IM111" s="11">
        <v>0</v>
      </c>
      <c r="IN111" s="11">
        <v>0</v>
      </c>
      <c r="IO111" s="11">
        <v>0</v>
      </c>
      <c r="IP111" s="11">
        <v>0</v>
      </c>
      <c r="IQ111" s="11">
        <v>0</v>
      </c>
      <c r="IR111" s="11">
        <v>0</v>
      </c>
      <c r="IS111" s="11">
        <v>0</v>
      </c>
      <c r="IT111" s="11">
        <v>0</v>
      </c>
      <c r="IU111" s="11">
        <v>0</v>
      </c>
      <c r="IV111" s="11">
        <v>0</v>
      </c>
      <c r="IW111" s="11">
        <v>0</v>
      </c>
      <c r="IX111" s="11">
        <v>0</v>
      </c>
      <c r="IY111" s="11">
        <v>0</v>
      </c>
      <c r="IZ111" s="11">
        <f t="shared" si="17"/>
        <v>108</v>
      </c>
    </row>
    <row r="112" spans="1:260" x14ac:dyDescent="0.25">
      <c r="A112" s="234" t="s">
        <v>16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7</v>
      </c>
      <c r="N112" s="11">
        <v>209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f t="shared" si="9"/>
        <v>216</v>
      </c>
      <c r="AA112" s="234" t="s">
        <v>47</v>
      </c>
      <c r="AB112" s="11">
        <v>2</v>
      </c>
      <c r="AC112" s="11"/>
      <c r="AD112" s="11"/>
      <c r="AE112" s="11"/>
      <c r="AF112" s="11"/>
      <c r="AG112" s="11"/>
      <c r="AH112" s="11">
        <v>1</v>
      </c>
      <c r="AI112" s="11"/>
      <c r="AJ112" s="11"/>
      <c r="AK112" s="11"/>
      <c r="AL112" s="11"/>
      <c r="AM112" s="11">
        <v>1</v>
      </c>
      <c r="AN112" s="11">
        <v>52</v>
      </c>
      <c r="AO112" s="11"/>
      <c r="AP112" s="11"/>
      <c r="AQ112" s="11"/>
      <c r="AR112" s="11"/>
      <c r="AS112" s="11"/>
      <c r="AT112" s="11"/>
      <c r="AU112" s="11"/>
      <c r="AV112" s="11"/>
      <c r="AW112" s="11"/>
      <c r="AX112" s="11">
        <v>56</v>
      </c>
      <c r="BA112" s="234" t="s">
        <v>54</v>
      </c>
      <c r="BB112" s="11">
        <v>6</v>
      </c>
      <c r="BC112" s="11">
        <v>18</v>
      </c>
      <c r="BD112" s="11">
        <v>40</v>
      </c>
      <c r="BE112" s="11">
        <v>0</v>
      </c>
      <c r="BF112" s="11">
        <v>0</v>
      </c>
      <c r="BG112" s="11">
        <v>10</v>
      </c>
      <c r="BH112" s="11">
        <v>0</v>
      </c>
      <c r="BI112" s="11">
        <v>0</v>
      </c>
      <c r="BJ112" s="11">
        <v>0</v>
      </c>
      <c r="BK112" s="11">
        <v>0</v>
      </c>
      <c r="BL112" s="11">
        <v>0</v>
      </c>
      <c r="BM112" s="11">
        <v>0</v>
      </c>
      <c r="BN112" s="11">
        <v>0</v>
      </c>
      <c r="BO112" s="11">
        <v>0</v>
      </c>
      <c r="BP112" s="11">
        <v>0</v>
      </c>
      <c r="BQ112" s="11">
        <v>0</v>
      </c>
      <c r="BR112" s="11">
        <v>0</v>
      </c>
      <c r="BS112" s="11">
        <v>0</v>
      </c>
      <c r="BT112" s="11">
        <v>0</v>
      </c>
      <c r="BU112" s="11">
        <v>0</v>
      </c>
      <c r="BV112" s="11">
        <v>0</v>
      </c>
      <c r="BW112" s="11">
        <v>0</v>
      </c>
      <c r="BX112" s="11">
        <v>0</v>
      </c>
      <c r="BY112" s="11">
        <f t="shared" si="10"/>
        <v>74</v>
      </c>
      <c r="CA112" s="234" t="s">
        <v>52</v>
      </c>
      <c r="CB112" s="11">
        <v>127</v>
      </c>
      <c r="CC112" s="11">
        <v>69</v>
      </c>
      <c r="CD112" s="11">
        <v>109</v>
      </c>
      <c r="CE112" s="11">
        <v>0</v>
      </c>
      <c r="CF112" s="11">
        <v>0</v>
      </c>
      <c r="CG112" s="11">
        <v>0</v>
      </c>
      <c r="CH112" s="11">
        <v>0</v>
      </c>
      <c r="CI112" s="11">
        <v>0</v>
      </c>
      <c r="CJ112" s="11">
        <v>0</v>
      </c>
      <c r="CK112" s="11">
        <v>0</v>
      </c>
      <c r="CL112" s="11">
        <v>0</v>
      </c>
      <c r="CM112" s="11">
        <v>0</v>
      </c>
      <c r="CN112" s="11">
        <v>0</v>
      </c>
      <c r="CO112" s="11">
        <v>0</v>
      </c>
      <c r="CP112" s="11">
        <v>0</v>
      </c>
      <c r="CQ112" s="11">
        <v>0</v>
      </c>
      <c r="CR112" s="11">
        <v>0</v>
      </c>
      <c r="CS112" s="11">
        <v>0</v>
      </c>
      <c r="CT112" s="11">
        <v>0</v>
      </c>
      <c r="CU112" s="11">
        <v>0</v>
      </c>
      <c r="CV112" s="11">
        <f t="shared" si="11"/>
        <v>305</v>
      </c>
      <c r="CY112" s="234" t="s">
        <v>52</v>
      </c>
      <c r="CZ112" s="72">
        <v>90</v>
      </c>
      <c r="DA112" s="72">
        <v>65</v>
      </c>
      <c r="DB112" s="72">
        <v>125</v>
      </c>
      <c r="DC112" s="72">
        <v>0</v>
      </c>
      <c r="DD112" s="72">
        <v>0</v>
      </c>
      <c r="DE112" s="72">
        <v>0</v>
      </c>
      <c r="DF112" s="72">
        <v>0</v>
      </c>
      <c r="DG112" s="72">
        <v>0</v>
      </c>
      <c r="DH112" s="72">
        <v>0</v>
      </c>
      <c r="DI112" s="72">
        <v>0</v>
      </c>
      <c r="DJ112" s="72">
        <v>0</v>
      </c>
      <c r="DK112" s="72">
        <v>0</v>
      </c>
      <c r="DL112" s="72">
        <v>0</v>
      </c>
      <c r="DM112" s="72">
        <v>0</v>
      </c>
      <c r="DN112" s="72">
        <v>0</v>
      </c>
      <c r="DO112" s="72">
        <v>0</v>
      </c>
      <c r="DP112" s="72">
        <v>0</v>
      </c>
      <c r="DQ112" s="72">
        <v>0</v>
      </c>
      <c r="DR112" s="72">
        <v>0</v>
      </c>
      <c r="DS112" s="72">
        <v>0</v>
      </c>
      <c r="DT112" s="72">
        <v>0</v>
      </c>
      <c r="DU112" s="72">
        <v>0</v>
      </c>
      <c r="DV112" s="72">
        <f t="shared" si="12"/>
        <v>280</v>
      </c>
      <c r="DX112" s="234" t="s">
        <v>66</v>
      </c>
      <c r="DY112" s="11">
        <v>0</v>
      </c>
      <c r="DZ112" s="11">
        <v>0</v>
      </c>
      <c r="EA112" s="11">
        <v>0</v>
      </c>
      <c r="EB112" s="11">
        <v>0</v>
      </c>
      <c r="EC112" s="11">
        <v>0</v>
      </c>
      <c r="ED112" s="11">
        <v>0</v>
      </c>
      <c r="EE112" s="11">
        <v>0</v>
      </c>
      <c r="EF112" s="11">
        <v>0</v>
      </c>
      <c r="EG112" s="11">
        <v>0</v>
      </c>
      <c r="EH112" s="11">
        <v>0</v>
      </c>
      <c r="EI112" s="11">
        <v>0</v>
      </c>
      <c r="EJ112" s="11">
        <v>0</v>
      </c>
      <c r="EK112" s="11">
        <v>0</v>
      </c>
      <c r="EL112" s="11">
        <v>0</v>
      </c>
      <c r="EM112" s="11">
        <v>0</v>
      </c>
      <c r="EN112" s="11">
        <v>7</v>
      </c>
      <c r="EO112" s="11">
        <v>0</v>
      </c>
      <c r="EP112" s="11">
        <v>0</v>
      </c>
      <c r="EQ112" s="11">
        <v>0</v>
      </c>
      <c r="ER112" s="11">
        <v>0</v>
      </c>
      <c r="ES112" s="11">
        <v>0</v>
      </c>
      <c r="ET112" s="11">
        <v>0</v>
      </c>
      <c r="EU112" s="11">
        <v>0</v>
      </c>
      <c r="EV112" s="11">
        <v>0</v>
      </c>
      <c r="EW112" s="11">
        <f t="shared" si="13"/>
        <v>7</v>
      </c>
      <c r="EY112" s="234" t="s">
        <v>3</v>
      </c>
      <c r="EZ112" s="11">
        <v>0</v>
      </c>
      <c r="FA112" s="11">
        <v>0</v>
      </c>
      <c r="FB112" s="11">
        <v>0</v>
      </c>
      <c r="FC112" s="11">
        <v>0</v>
      </c>
      <c r="FD112" s="11">
        <v>0</v>
      </c>
      <c r="FE112" s="11">
        <v>0</v>
      </c>
      <c r="FF112" s="11">
        <v>0</v>
      </c>
      <c r="FG112" s="11">
        <v>0</v>
      </c>
      <c r="FH112" s="11">
        <v>0</v>
      </c>
      <c r="FI112" s="11">
        <v>0</v>
      </c>
      <c r="FJ112" s="11">
        <v>0</v>
      </c>
      <c r="FK112" s="11">
        <v>0</v>
      </c>
      <c r="FL112" s="11">
        <v>2</v>
      </c>
      <c r="FM112" s="11">
        <v>0</v>
      </c>
      <c r="FN112" s="11">
        <v>0</v>
      </c>
      <c r="FO112" s="11">
        <v>0</v>
      </c>
      <c r="FP112" s="11">
        <v>11</v>
      </c>
      <c r="FQ112" s="11">
        <v>0</v>
      </c>
      <c r="FR112" s="11">
        <v>0</v>
      </c>
      <c r="FS112" s="11">
        <v>0</v>
      </c>
      <c r="FT112" s="11">
        <v>0</v>
      </c>
      <c r="FU112" s="11">
        <v>0</v>
      </c>
      <c r="FV112" s="11">
        <v>0</v>
      </c>
      <c r="FW112" s="11">
        <v>0</v>
      </c>
      <c r="FX112" s="11">
        <f t="shared" si="14"/>
        <v>13</v>
      </c>
      <c r="GA112" s="234" t="s">
        <v>3</v>
      </c>
      <c r="GB112" s="11">
        <v>0</v>
      </c>
      <c r="GC112" s="11">
        <v>0</v>
      </c>
      <c r="GD112" s="11">
        <v>1</v>
      </c>
      <c r="GE112" s="11">
        <v>0</v>
      </c>
      <c r="GF112" s="11">
        <v>0</v>
      </c>
      <c r="GG112" s="11">
        <v>0</v>
      </c>
      <c r="GH112" s="11">
        <v>0</v>
      </c>
      <c r="GI112" s="11">
        <v>0</v>
      </c>
      <c r="GJ112" s="11">
        <v>0</v>
      </c>
      <c r="GK112" s="11">
        <v>0</v>
      </c>
      <c r="GL112" s="11">
        <v>0</v>
      </c>
      <c r="GM112" s="11">
        <v>5</v>
      </c>
      <c r="GN112" s="11">
        <v>0</v>
      </c>
      <c r="GO112" s="11">
        <v>0</v>
      </c>
      <c r="GP112" s="11">
        <v>0</v>
      </c>
      <c r="GQ112" s="11">
        <v>0</v>
      </c>
      <c r="GR112" s="11">
        <v>0</v>
      </c>
      <c r="GS112" s="11">
        <v>0</v>
      </c>
      <c r="GT112" s="11">
        <v>0</v>
      </c>
      <c r="GU112" s="11">
        <v>0</v>
      </c>
      <c r="GV112" s="11">
        <v>0</v>
      </c>
      <c r="GW112" s="11">
        <v>0</v>
      </c>
      <c r="GX112" s="11">
        <f t="shared" si="15"/>
        <v>6</v>
      </c>
      <c r="HA112" s="234" t="s">
        <v>6</v>
      </c>
      <c r="HB112" s="11">
        <v>0</v>
      </c>
      <c r="HC112" s="11">
        <v>0</v>
      </c>
      <c r="HD112" s="11">
        <v>0</v>
      </c>
      <c r="HE112" s="11">
        <v>0</v>
      </c>
      <c r="HF112" s="11">
        <v>0</v>
      </c>
      <c r="HG112" s="11">
        <v>0</v>
      </c>
      <c r="HH112" s="11">
        <v>0</v>
      </c>
      <c r="HI112" s="11">
        <v>0</v>
      </c>
      <c r="HJ112" s="11">
        <v>0</v>
      </c>
      <c r="HK112" s="11">
        <v>0</v>
      </c>
      <c r="HL112" s="11">
        <v>0</v>
      </c>
      <c r="HM112" s="11">
        <v>0</v>
      </c>
      <c r="HN112" s="11">
        <v>0</v>
      </c>
      <c r="HO112" s="11">
        <v>0</v>
      </c>
      <c r="HP112" s="11">
        <v>1</v>
      </c>
      <c r="HQ112" s="11">
        <v>0</v>
      </c>
      <c r="HR112" s="11">
        <v>2</v>
      </c>
      <c r="HS112" s="11">
        <v>0</v>
      </c>
      <c r="HT112" s="11">
        <v>0</v>
      </c>
      <c r="HU112" s="11">
        <v>0</v>
      </c>
      <c r="HV112" s="11">
        <v>0</v>
      </c>
      <c r="HW112" s="11">
        <v>0</v>
      </c>
      <c r="HX112" s="11">
        <f t="shared" si="16"/>
        <v>3</v>
      </c>
      <c r="HZ112" s="234" t="s">
        <v>20</v>
      </c>
      <c r="IA112" s="11">
        <v>17833</v>
      </c>
      <c r="IB112" s="11">
        <v>343</v>
      </c>
      <c r="IC112" s="11">
        <v>5969</v>
      </c>
      <c r="ID112" s="11">
        <v>2</v>
      </c>
      <c r="IE112" s="11">
        <v>0</v>
      </c>
      <c r="IF112" s="11">
        <v>0</v>
      </c>
      <c r="IG112" s="11">
        <v>2</v>
      </c>
      <c r="IH112" s="11">
        <v>0</v>
      </c>
      <c r="II112" s="11">
        <v>5</v>
      </c>
      <c r="IJ112" s="11">
        <v>0</v>
      </c>
      <c r="IK112" s="11">
        <v>0</v>
      </c>
      <c r="IL112" s="11">
        <v>0</v>
      </c>
      <c r="IM112" s="11">
        <v>0</v>
      </c>
      <c r="IN112" s="11">
        <v>0</v>
      </c>
      <c r="IO112" s="11">
        <v>2</v>
      </c>
      <c r="IP112" s="11">
        <v>0</v>
      </c>
      <c r="IQ112" s="11">
        <v>0</v>
      </c>
      <c r="IR112" s="11">
        <v>0</v>
      </c>
      <c r="IS112" s="11">
        <v>0</v>
      </c>
      <c r="IT112" s="11">
        <v>0</v>
      </c>
      <c r="IU112" s="11">
        <v>0</v>
      </c>
      <c r="IV112" s="11">
        <v>0</v>
      </c>
      <c r="IW112" s="11">
        <v>5</v>
      </c>
      <c r="IX112" s="11">
        <v>0</v>
      </c>
      <c r="IY112" s="11">
        <v>2</v>
      </c>
      <c r="IZ112" s="11">
        <f t="shared" si="17"/>
        <v>24163</v>
      </c>
    </row>
    <row r="113" spans="1:260" x14ac:dyDescent="0.25">
      <c r="A113" s="234" t="s">
        <v>39</v>
      </c>
      <c r="B113" s="11">
        <v>194</v>
      </c>
      <c r="C113" s="11">
        <v>0</v>
      </c>
      <c r="D113" s="11">
        <v>369</v>
      </c>
      <c r="E113" s="11">
        <v>0</v>
      </c>
      <c r="F113" s="11">
        <v>0</v>
      </c>
      <c r="G113" s="11">
        <v>0</v>
      </c>
      <c r="H113" s="11">
        <v>2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126</v>
      </c>
      <c r="W113" s="11">
        <v>10</v>
      </c>
      <c r="X113" s="11">
        <v>64</v>
      </c>
      <c r="Y113" s="11">
        <f t="shared" si="9"/>
        <v>765</v>
      </c>
      <c r="AA113" s="234" t="s">
        <v>16</v>
      </c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>
        <v>14</v>
      </c>
      <c r="AO113" s="11">
        <v>118</v>
      </c>
      <c r="AP113" s="11"/>
      <c r="AQ113" s="11"/>
      <c r="AR113" s="11"/>
      <c r="AS113" s="11"/>
      <c r="AT113" s="11"/>
      <c r="AU113" s="11"/>
      <c r="AV113" s="11"/>
      <c r="AW113" s="11"/>
      <c r="AX113" s="11">
        <v>132</v>
      </c>
      <c r="BA113" s="234" t="s">
        <v>6</v>
      </c>
      <c r="BB113" s="11">
        <v>0</v>
      </c>
      <c r="BC113" s="11">
        <v>0</v>
      </c>
      <c r="BD113" s="11">
        <v>0</v>
      </c>
      <c r="BE113" s="11">
        <v>0</v>
      </c>
      <c r="BF113" s="11">
        <v>0</v>
      </c>
      <c r="BG113" s="11">
        <v>0</v>
      </c>
      <c r="BH113" s="11">
        <v>0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11">
        <v>0</v>
      </c>
      <c r="BO113" s="11">
        <v>0</v>
      </c>
      <c r="BP113" s="11">
        <v>0</v>
      </c>
      <c r="BQ113" s="11">
        <v>1</v>
      </c>
      <c r="BR113" s="11">
        <v>0</v>
      </c>
      <c r="BS113" s="11">
        <v>0</v>
      </c>
      <c r="BT113" s="11">
        <v>0</v>
      </c>
      <c r="BU113" s="11">
        <v>0</v>
      </c>
      <c r="BV113" s="11">
        <v>0</v>
      </c>
      <c r="BW113" s="11">
        <v>0</v>
      </c>
      <c r="BX113" s="11">
        <v>0</v>
      </c>
      <c r="BY113" s="11">
        <f t="shared" si="10"/>
        <v>1</v>
      </c>
      <c r="CA113" s="234" t="s">
        <v>54</v>
      </c>
      <c r="CB113" s="11">
        <v>6</v>
      </c>
      <c r="CC113" s="11">
        <v>16</v>
      </c>
      <c r="CD113" s="11">
        <v>52</v>
      </c>
      <c r="CE113" s="11">
        <v>0</v>
      </c>
      <c r="CF113" s="11">
        <v>0</v>
      </c>
      <c r="CG113" s="11">
        <v>9</v>
      </c>
      <c r="CH113" s="11">
        <v>0</v>
      </c>
      <c r="CI113" s="11">
        <v>0</v>
      </c>
      <c r="CJ113" s="11">
        <v>4</v>
      </c>
      <c r="CK113" s="11">
        <v>0</v>
      </c>
      <c r="CL113" s="11">
        <v>0</v>
      </c>
      <c r="CM113" s="11">
        <v>0</v>
      </c>
      <c r="CN113" s="11">
        <v>0</v>
      </c>
      <c r="CO113" s="11">
        <v>0</v>
      </c>
      <c r="CP113" s="11">
        <v>0</v>
      </c>
      <c r="CQ113" s="11">
        <v>0</v>
      </c>
      <c r="CR113" s="11">
        <v>0</v>
      </c>
      <c r="CS113" s="11">
        <v>0</v>
      </c>
      <c r="CT113" s="11">
        <v>0</v>
      </c>
      <c r="CU113" s="11">
        <v>0</v>
      </c>
      <c r="CV113" s="11">
        <f t="shared" si="11"/>
        <v>87</v>
      </c>
      <c r="CY113" s="234" t="s">
        <v>54</v>
      </c>
      <c r="CZ113" s="72">
        <v>6</v>
      </c>
      <c r="DA113" s="72">
        <v>11</v>
      </c>
      <c r="DB113" s="72">
        <v>59</v>
      </c>
      <c r="DC113" s="72">
        <v>1</v>
      </c>
      <c r="DD113" s="72">
        <v>0</v>
      </c>
      <c r="DE113" s="72">
        <v>8</v>
      </c>
      <c r="DF113" s="72">
        <v>0</v>
      </c>
      <c r="DG113" s="72">
        <v>0</v>
      </c>
      <c r="DH113" s="72">
        <v>4</v>
      </c>
      <c r="DI113" s="72">
        <v>0</v>
      </c>
      <c r="DJ113" s="72">
        <v>0</v>
      </c>
      <c r="DK113" s="72">
        <v>0</v>
      </c>
      <c r="DL113" s="72">
        <v>0</v>
      </c>
      <c r="DM113" s="72">
        <v>0</v>
      </c>
      <c r="DN113" s="72">
        <v>0</v>
      </c>
      <c r="DO113" s="72">
        <v>0</v>
      </c>
      <c r="DP113" s="72">
        <v>0</v>
      </c>
      <c r="DQ113" s="72">
        <v>0</v>
      </c>
      <c r="DR113" s="72">
        <v>0</v>
      </c>
      <c r="DS113" s="72">
        <v>0</v>
      </c>
      <c r="DT113" s="72">
        <v>0</v>
      </c>
      <c r="DU113" s="72">
        <v>0</v>
      </c>
      <c r="DV113" s="72">
        <f t="shared" si="12"/>
        <v>89</v>
      </c>
      <c r="DX113" s="234" t="s">
        <v>60</v>
      </c>
      <c r="DY113" s="11">
        <v>0</v>
      </c>
      <c r="DZ113" s="11">
        <v>0</v>
      </c>
      <c r="EA113" s="11">
        <v>5</v>
      </c>
      <c r="EB113" s="11">
        <v>0</v>
      </c>
      <c r="EC113" s="11">
        <v>0</v>
      </c>
      <c r="ED113" s="11">
        <v>0</v>
      </c>
      <c r="EE113" s="11">
        <v>0</v>
      </c>
      <c r="EF113" s="11">
        <v>0</v>
      </c>
      <c r="EG113" s="11">
        <v>2</v>
      </c>
      <c r="EH113" s="11">
        <v>0</v>
      </c>
      <c r="EI113" s="11">
        <v>0</v>
      </c>
      <c r="EJ113" s="11">
        <v>0</v>
      </c>
      <c r="EK113" s="11">
        <v>0</v>
      </c>
      <c r="EL113" s="11">
        <v>0</v>
      </c>
      <c r="EM113" s="11">
        <v>0</v>
      </c>
      <c r="EN113" s="11">
        <v>0</v>
      </c>
      <c r="EO113" s="11">
        <v>0</v>
      </c>
      <c r="EP113" s="11">
        <v>0</v>
      </c>
      <c r="EQ113" s="11">
        <v>0</v>
      </c>
      <c r="ER113" s="11">
        <v>0</v>
      </c>
      <c r="ES113" s="11">
        <v>0</v>
      </c>
      <c r="ET113" s="11">
        <v>0</v>
      </c>
      <c r="EU113" s="11">
        <v>0</v>
      </c>
      <c r="EV113" s="11">
        <v>0</v>
      </c>
      <c r="EW113" s="11">
        <f t="shared" si="13"/>
        <v>7</v>
      </c>
      <c r="EY113" s="234" t="s">
        <v>30</v>
      </c>
      <c r="EZ113" s="11">
        <v>11</v>
      </c>
      <c r="FA113" s="11">
        <v>0</v>
      </c>
      <c r="FB113" s="11">
        <v>2</v>
      </c>
      <c r="FC113" s="11">
        <v>0</v>
      </c>
      <c r="FD113" s="11">
        <v>0</v>
      </c>
      <c r="FE113" s="11">
        <v>0</v>
      </c>
      <c r="FF113" s="11">
        <v>0</v>
      </c>
      <c r="FG113" s="11">
        <v>0</v>
      </c>
      <c r="FH113" s="11">
        <v>0</v>
      </c>
      <c r="FI113" s="11">
        <v>0</v>
      </c>
      <c r="FJ113" s="11">
        <v>0</v>
      </c>
      <c r="FK113" s="11">
        <v>0</v>
      </c>
      <c r="FL113" s="11">
        <v>0</v>
      </c>
      <c r="FM113" s="11">
        <v>0</v>
      </c>
      <c r="FN113" s="11">
        <v>0</v>
      </c>
      <c r="FO113" s="11">
        <v>0</v>
      </c>
      <c r="FP113" s="11">
        <v>0</v>
      </c>
      <c r="FQ113" s="11">
        <v>0</v>
      </c>
      <c r="FR113" s="11">
        <v>0</v>
      </c>
      <c r="FS113" s="11">
        <v>0</v>
      </c>
      <c r="FT113" s="11">
        <v>0</v>
      </c>
      <c r="FU113" s="11">
        <v>0</v>
      </c>
      <c r="FV113" s="11">
        <v>0</v>
      </c>
      <c r="FW113" s="11">
        <v>0</v>
      </c>
      <c r="FX113" s="11">
        <f t="shared" si="14"/>
        <v>13</v>
      </c>
      <c r="GA113" s="234" t="s">
        <v>55</v>
      </c>
      <c r="GB113" s="11">
        <v>0</v>
      </c>
      <c r="GC113" s="11">
        <v>1</v>
      </c>
      <c r="GD113" s="11">
        <v>3</v>
      </c>
      <c r="GE113" s="11">
        <v>0</v>
      </c>
      <c r="GF113" s="11">
        <v>0</v>
      </c>
      <c r="GG113" s="11">
        <v>0</v>
      </c>
      <c r="GH113" s="11">
        <v>0</v>
      </c>
      <c r="GI113" s="11">
        <v>0</v>
      </c>
      <c r="GJ113" s="11">
        <v>0</v>
      </c>
      <c r="GK113" s="11">
        <v>0</v>
      </c>
      <c r="GL113" s="11">
        <v>0</v>
      </c>
      <c r="GM113" s="11">
        <v>0</v>
      </c>
      <c r="GN113" s="11">
        <v>0</v>
      </c>
      <c r="GO113" s="11">
        <v>0</v>
      </c>
      <c r="GP113" s="11">
        <v>0</v>
      </c>
      <c r="GQ113" s="11">
        <v>0</v>
      </c>
      <c r="GR113" s="11">
        <v>0</v>
      </c>
      <c r="GS113" s="11">
        <v>0</v>
      </c>
      <c r="GT113" s="11">
        <v>0</v>
      </c>
      <c r="GU113" s="11">
        <v>0</v>
      </c>
      <c r="GV113" s="11">
        <v>0</v>
      </c>
      <c r="GW113" s="11">
        <v>0</v>
      </c>
      <c r="GX113" s="11">
        <f t="shared" si="15"/>
        <v>4</v>
      </c>
      <c r="HA113" s="234" t="s">
        <v>47</v>
      </c>
      <c r="HB113" s="11">
        <v>0</v>
      </c>
      <c r="HC113" s="11">
        <v>0</v>
      </c>
      <c r="HD113" s="11">
        <v>0</v>
      </c>
      <c r="HE113" s="11">
        <v>0</v>
      </c>
      <c r="HF113" s="11">
        <v>0</v>
      </c>
      <c r="HG113" s="11">
        <v>0</v>
      </c>
      <c r="HH113" s="11">
        <v>0</v>
      </c>
      <c r="HI113" s="11">
        <v>0</v>
      </c>
      <c r="HJ113" s="11">
        <v>0</v>
      </c>
      <c r="HK113" s="11">
        <v>0</v>
      </c>
      <c r="HL113" s="11">
        <v>0</v>
      </c>
      <c r="HM113" s="11">
        <v>49</v>
      </c>
      <c r="HN113" s="11">
        <v>4</v>
      </c>
      <c r="HO113" s="11">
        <v>0</v>
      </c>
      <c r="HP113" s="11">
        <v>0</v>
      </c>
      <c r="HQ113" s="11">
        <v>0</v>
      </c>
      <c r="HR113" s="11">
        <v>0</v>
      </c>
      <c r="HS113" s="11">
        <v>0</v>
      </c>
      <c r="HT113" s="11">
        <v>0</v>
      </c>
      <c r="HU113" s="11">
        <v>0</v>
      </c>
      <c r="HV113" s="11">
        <v>0</v>
      </c>
      <c r="HW113" s="11">
        <v>0</v>
      </c>
      <c r="HX113" s="11">
        <f t="shared" si="16"/>
        <v>53</v>
      </c>
      <c r="HZ113" s="234" t="s">
        <v>15</v>
      </c>
      <c r="IA113" s="11">
        <v>4054</v>
      </c>
      <c r="IB113" s="11">
        <v>458</v>
      </c>
      <c r="IC113" s="11">
        <v>4317</v>
      </c>
      <c r="ID113" s="11">
        <v>0</v>
      </c>
      <c r="IE113" s="11">
        <v>0</v>
      </c>
      <c r="IF113" s="11">
        <v>0</v>
      </c>
      <c r="IG113" s="11">
        <v>37</v>
      </c>
      <c r="IH113" s="11">
        <v>0</v>
      </c>
      <c r="II113" s="11">
        <v>0</v>
      </c>
      <c r="IJ113" s="11">
        <v>0</v>
      </c>
      <c r="IK113" s="11">
        <v>17</v>
      </c>
      <c r="IL113" s="11">
        <v>0</v>
      </c>
      <c r="IM113" s="11">
        <v>0</v>
      </c>
      <c r="IN113" s="11">
        <v>1</v>
      </c>
      <c r="IO113" s="11">
        <v>722</v>
      </c>
      <c r="IP113" s="11">
        <v>3</v>
      </c>
      <c r="IQ113" s="11">
        <v>0</v>
      </c>
      <c r="IR113" s="11">
        <v>0</v>
      </c>
      <c r="IS113" s="11">
        <v>0</v>
      </c>
      <c r="IT113" s="11">
        <v>0</v>
      </c>
      <c r="IU113" s="11">
        <v>0</v>
      </c>
      <c r="IV113" s="11">
        <v>0</v>
      </c>
      <c r="IW113" s="11">
        <v>691</v>
      </c>
      <c r="IX113" s="11">
        <v>138</v>
      </c>
      <c r="IY113" s="11">
        <v>136</v>
      </c>
      <c r="IZ113" s="11">
        <f t="shared" si="17"/>
        <v>10574</v>
      </c>
    </row>
    <row r="114" spans="1:260" x14ac:dyDescent="0.25">
      <c r="A114" s="234" t="s">
        <v>65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15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f t="shared" si="9"/>
        <v>15</v>
      </c>
      <c r="AA114" s="234" t="s">
        <v>39</v>
      </c>
      <c r="AB114" s="11">
        <v>286</v>
      </c>
      <c r="AC114" s="11"/>
      <c r="AD114" s="11">
        <v>383</v>
      </c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>
        <v>148</v>
      </c>
      <c r="AV114" s="11">
        <v>18</v>
      </c>
      <c r="AW114" s="11">
        <v>98</v>
      </c>
      <c r="AX114" s="11">
        <v>933</v>
      </c>
      <c r="BA114" s="234" t="s">
        <v>47</v>
      </c>
      <c r="BB114" s="11">
        <v>0</v>
      </c>
      <c r="BC114" s="11">
        <v>0</v>
      </c>
      <c r="BD114" s="11">
        <v>0</v>
      </c>
      <c r="BE114" s="11">
        <v>0</v>
      </c>
      <c r="BF114" s="11">
        <v>0</v>
      </c>
      <c r="BG114" s="11">
        <v>0</v>
      </c>
      <c r="BH114" s="11">
        <v>0</v>
      </c>
      <c r="BI114" s="11">
        <v>0</v>
      </c>
      <c r="BJ114" s="11">
        <v>0</v>
      </c>
      <c r="BK114" s="11">
        <v>0</v>
      </c>
      <c r="BL114" s="11">
        <v>0</v>
      </c>
      <c r="BM114" s="11">
        <v>1</v>
      </c>
      <c r="BN114" s="11">
        <v>51</v>
      </c>
      <c r="BO114" s="11">
        <v>20</v>
      </c>
      <c r="BP114" s="11">
        <v>0</v>
      </c>
      <c r="BQ114" s="11">
        <v>0</v>
      </c>
      <c r="BR114" s="11">
        <v>0</v>
      </c>
      <c r="BS114" s="11">
        <v>0</v>
      </c>
      <c r="BT114" s="11">
        <v>0</v>
      </c>
      <c r="BU114" s="11">
        <v>0</v>
      </c>
      <c r="BV114" s="11">
        <v>0</v>
      </c>
      <c r="BW114" s="11">
        <v>0</v>
      </c>
      <c r="BX114" s="11">
        <v>0</v>
      </c>
      <c r="BY114" s="11">
        <f t="shared" si="10"/>
        <v>72</v>
      </c>
      <c r="CA114" s="234" t="s">
        <v>47</v>
      </c>
      <c r="CB114" s="11">
        <v>0</v>
      </c>
      <c r="CC114" s="11">
        <v>0</v>
      </c>
      <c r="CD114" s="11">
        <v>1</v>
      </c>
      <c r="CE114" s="11">
        <v>0</v>
      </c>
      <c r="CF114" s="11">
        <v>0</v>
      </c>
      <c r="CG114" s="11">
        <v>0</v>
      </c>
      <c r="CH114" s="11">
        <v>0</v>
      </c>
      <c r="CI114" s="11">
        <v>0</v>
      </c>
      <c r="CJ114" s="11">
        <v>0</v>
      </c>
      <c r="CK114" s="11">
        <v>0</v>
      </c>
      <c r="CL114" s="11">
        <v>0</v>
      </c>
      <c r="CM114" s="11">
        <v>58</v>
      </c>
      <c r="CN114" s="11">
        <v>10</v>
      </c>
      <c r="CO114" s="11">
        <v>0</v>
      </c>
      <c r="CP114" s="11">
        <v>0</v>
      </c>
      <c r="CQ114" s="11">
        <v>0</v>
      </c>
      <c r="CR114" s="11">
        <v>0</v>
      </c>
      <c r="CS114" s="11">
        <v>0</v>
      </c>
      <c r="CT114" s="11">
        <v>0</v>
      </c>
      <c r="CU114" s="11">
        <v>0</v>
      </c>
      <c r="CV114" s="11">
        <f t="shared" si="11"/>
        <v>69</v>
      </c>
      <c r="CY114" s="234" t="s">
        <v>6</v>
      </c>
      <c r="CZ114" s="72">
        <v>0</v>
      </c>
      <c r="DA114" s="72">
        <v>0</v>
      </c>
      <c r="DB114" s="72">
        <v>0</v>
      </c>
      <c r="DC114" s="72">
        <v>0</v>
      </c>
      <c r="DD114" s="72">
        <v>0</v>
      </c>
      <c r="DE114" s="72">
        <v>0</v>
      </c>
      <c r="DF114" s="72">
        <v>0</v>
      </c>
      <c r="DG114" s="72">
        <v>0</v>
      </c>
      <c r="DH114" s="72">
        <v>0</v>
      </c>
      <c r="DI114" s="72">
        <v>0</v>
      </c>
      <c r="DJ114" s="72">
        <v>0</v>
      </c>
      <c r="DK114" s="72">
        <v>0</v>
      </c>
      <c r="DL114" s="72">
        <v>0</v>
      </c>
      <c r="DM114" s="72">
        <v>0</v>
      </c>
      <c r="DN114" s="72">
        <v>7</v>
      </c>
      <c r="DO114" s="72">
        <v>0</v>
      </c>
      <c r="DP114" s="72">
        <v>0</v>
      </c>
      <c r="DQ114" s="72">
        <v>0</v>
      </c>
      <c r="DR114" s="72">
        <v>0</v>
      </c>
      <c r="DS114" s="72">
        <v>0</v>
      </c>
      <c r="DT114" s="72">
        <v>0</v>
      </c>
      <c r="DU114" s="72">
        <v>0</v>
      </c>
      <c r="DV114" s="72">
        <f t="shared" si="12"/>
        <v>7</v>
      </c>
      <c r="DX114" s="234" t="s">
        <v>27</v>
      </c>
      <c r="DY114" s="11">
        <v>3</v>
      </c>
      <c r="DZ114" s="11">
        <v>0</v>
      </c>
      <c r="EA114" s="11">
        <v>3</v>
      </c>
      <c r="EB114" s="11">
        <v>0</v>
      </c>
      <c r="EC114" s="11">
        <v>0</v>
      </c>
      <c r="ED114" s="11">
        <v>0</v>
      </c>
      <c r="EE114" s="11">
        <v>0</v>
      </c>
      <c r="EF114" s="11">
        <v>0</v>
      </c>
      <c r="EG114" s="11">
        <v>0</v>
      </c>
      <c r="EH114" s="11">
        <v>0</v>
      </c>
      <c r="EI114" s="11">
        <v>0</v>
      </c>
      <c r="EJ114" s="11">
        <v>0</v>
      </c>
      <c r="EK114" s="11">
        <v>0</v>
      </c>
      <c r="EL114" s="11">
        <v>0</v>
      </c>
      <c r="EM114" s="11">
        <v>0</v>
      </c>
      <c r="EN114" s="11">
        <v>0</v>
      </c>
      <c r="EO114" s="11">
        <v>0</v>
      </c>
      <c r="EP114" s="11">
        <v>0</v>
      </c>
      <c r="EQ114" s="11">
        <v>0</v>
      </c>
      <c r="ER114" s="11">
        <v>0</v>
      </c>
      <c r="ES114" s="11">
        <v>0</v>
      </c>
      <c r="ET114" s="11">
        <v>0</v>
      </c>
      <c r="EU114" s="11">
        <v>0</v>
      </c>
      <c r="EV114" s="11">
        <v>0</v>
      </c>
      <c r="EW114" s="11">
        <f t="shared" si="13"/>
        <v>6</v>
      </c>
      <c r="EY114" s="234" t="s">
        <v>66</v>
      </c>
      <c r="EZ114" s="11">
        <v>0</v>
      </c>
      <c r="FA114" s="11">
        <v>0</v>
      </c>
      <c r="FB114" s="11">
        <v>0</v>
      </c>
      <c r="FC114" s="11">
        <v>0</v>
      </c>
      <c r="FD114" s="11">
        <v>0</v>
      </c>
      <c r="FE114" s="11">
        <v>0</v>
      </c>
      <c r="FF114" s="11">
        <v>0</v>
      </c>
      <c r="FG114" s="11">
        <v>0</v>
      </c>
      <c r="FH114" s="11">
        <v>0</v>
      </c>
      <c r="FI114" s="11">
        <v>0</v>
      </c>
      <c r="FJ114" s="11">
        <v>0</v>
      </c>
      <c r="FK114" s="11">
        <v>0</v>
      </c>
      <c r="FL114" s="11">
        <v>0</v>
      </c>
      <c r="FM114" s="11">
        <v>0</v>
      </c>
      <c r="FN114" s="11">
        <v>0</v>
      </c>
      <c r="FO114" s="11">
        <v>0</v>
      </c>
      <c r="FP114" s="11">
        <v>9</v>
      </c>
      <c r="FQ114" s="11">
        <v>0</v>
      </c>
      <c r="FR114" s="11">
        <v>0</v>
      </c>
      <c r="FS114" s="11">
        <v>0</v>
      </c>
      <c r="FT114" s="11">
        <v>0</v>
      </c>
      <c r="FU114" s="11">
        <v>0</v>
      </c>
      <c r="FV114" s="11">
        <v>0</v>
      </c>
      <c r="FW114" s="11">
        <v>0</v>
      </c>
      <c r="FX114" s="11">
        <f t="shared" si="14"/>
        <v>9</v>
      </c>
      <c r="GA114" s="234" t="s">
        <v>6</v>
      </c>
      <c r="GB114" s="11">
        <v>0</v>
      </c>
      <c r="GC114" s="11">
        <v>0</v>
      </c>
      <c r="GD114" s="11">
        <v>0</v>
      </c>
      <c r="GE114" s="11">
        <v>0</v>
      </c>
      <c r="GF114" s="11">
        <v>0</v>
      </c>
      <c r="GG114" s="11">
        <v>0</v>
      </c>
      <c r="GH114" s="11">
        <v>0</v>
      </c>
      <c r="GI114" s="11">
        <v>0</v>
      </c>
      <c r="GJ114" s="11">
        <v>0</v>
      </c>
      <c r="GK114" s="11">
        <v>0</v>
      </c>
      <c r="GL114" s="11">
        <v>0</v>
      </c>
      <c r="GM114" s="11">
        <v>0</v>
      </c>
      <c r="GN114" s="11">
        <v>0</v>
      </c>
      <c r="GO114" s="11">
        <v>0</v>
      </c>
      <c r="GP114" s="11">
        <v>1</v>
      </c>
      <c r="GQ114" s="11">
        <v>0</v>
      </c>
      <c r="GR114" s="11">
        <v>3</v>
      </c>
      <c r="GS114" s="11">
        <v>0</v>
      </c>
      <c r="GT114" s="11">
        <v>0</v>
      </c>
      <c r="GU114" s="11">
        <v>0</v>
      </c>
      <c r="GV114" s="11">
        <v>0</v>
      </c>
      <c r="GW114" s="11">
        <v>0</v>
      </c>
      <c r="GX114" s="11">
        <f t="shared" si="15"/>
        <v>4</v>
      </c>
      <c r="HA114" s="234" t="s">
        <v>66</v>
      </c>
      <c r="HB114" s="11">
        <v>0</v>
      </c>
      <c r="HC114" s="11">
        <v>0</v>
      </c>
      <c r="HD114" s="11">
        <v>0</v>
      </c>
      <c r="HE114" s="11">
        <v>0</v>
      </c>
      <c r="HF114" s="11">
        <v>0</v>
      </c>
      <c r="HG114" s="11">
        <v>0</v>
      </c>
      <c r="HH114" s="11">
        <v>0</v>
      </c>
      <c r="HI114" s="11">
        <v>0</v>
      </c>
      <c r="HJ114" s="11">
        <v>0</v>
      </c>
      <c r="HK114" s="11">
        <v>0</v>
      </c>
      <c r="HL114" s="11">
        <v>0</v>
      </c>
      <c r="HM114" s="11">
        <v>0</v>
      </c>
      <c r="HN114" s="11">
        <v>0</v>
      </c>
      <c r="HO114" s="11">
        <v>0</v>
      </c>
      <c r="HP114" s="11">
        <v>0</v>
      </c>
      <c r="HQ114" s="11">
        <v>3</v>
      </c>
      <c r="HR114" s="11">
        <v>0</v>
      </c>
      <c r="HS114" s="11">
        <v>0</v>
      </c>
      <c r="HT114" s="11">
        <v>0</v>
      </c>
      <c r="HU114" s="11">
        <v>0</v>
      </c>
      <c r="HV114" s="11">
        <v>0</v>
      </c>
      <c r="HW114" s="11">
        <v>0</v>
      </c>
      <c r="HX114" s="11">
        <f t="shared" si="16"/>
        <v>3</v>
      </c>
      <c r="HZ114" s="234" t="s">
        <v>40</v>
      </c>
      <c r="IA114" s="11">
        <v>56</v>
      </c>
      <c r="IB114" s="11">
        <v>204</v>
      </c>
      <c r="IC114" s="11">
        <v>7889</v>
      </c>
      <c r="ID114" s="11">
        <v>0</v>
      </c>
      <c r="IE114" s="11">
        <v>0</v>
      </c>
      <c r="IF114" s="11">
        <v>0</v>
      </c>
      <c r="IG114" s="11">
        <v>1</v>
      </c>
      <c r="IH114" s="11">
        <v>0</v>
      </c>
      <c r="II114" s="11">
        <v>0</v>
      </c>
      <c r="IJ114" s="11">
        <v>0</v>
      </c>
      <c r="IK114" s="11">
        <v>0</v>
      </c>
      <c r="IL114" s="11">
        <v>0</v>
      </c>
      <c r="IM114" s="11">
        <v>0</v>
      </c>
      <c r="IN114" s="11">
        <v>0</v>
      </c>
      <c r="IO114" s="11">
        <v>0</v>
      </c>
      <c r="IP114" s="11">
        <v>0</v>
      </c>
      <c r="IQ114" s="11">
        <v>0</v>
      </c>
      <c r="IR114" s="11">
        <v>0</v>
      </c>
      <c r="IS114" s="11">
        <v>0</v>
      </c>
      <c r="IT114" s="11">
        <v>0</v>
      </c>
      <c r="IU114" s="11">
        <v>0</v>
      </c>
      <c r="IV114" s="11">
        <v>0</v>
      </c>
      <c r="IW114" s="11">
        <v>0</v>
      </c>
      <c r="IX114" s="11">
        <v>0</v>
      </c>
      <c r="IY114" s="11">
        <v>0</v>
      </c>
      <c r="IZ114" s="11">
        <f t="shared" si="17"/>
        <v>8150</v>
      </c>
    </row>
    <row r="115" spans="1:260" x14ac:dyDescent="0.25">
      <c r="A115" s="234" t="s">
        <v>22</v>
      </c>
      <c r="B115" s="11">
        <v>0</v>
      </c>
      <c r="C115" s="11">
        <v>125</v>
      </c>
      <c r="D115" s="11">
        <v>2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f t="shared" si="9"/>
        <v>127</v>
      </c>
      <c r="AA115" s="234" t="s">
        <v>22</v>
      </c>
      <c r="AB115" s="11"/>
      <c r="AC115" s="11">
        <v>166</v>
      </c>
      <c r="AD115" s="11">
        <v>4</v>
      </c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>
        <v>170</v>
      </c>
      <c r="BA115" s="234" t="s">
        <v>16</v>
      </c>
      <c r="BB115" s="11">
        <v>0</v>
      </c>
      <c r="BC115" s="11">
        <v>0</v>
      </c>
      <c r="BD115" s="11">
        <v>0</v>
      </c>
      <c r="BE115" s="11">
        <v>0</v>
      </c>
      <c r="BF115" s="11">
        <v>0</v>
      </c>
      <c r="BG115" s="11">
        <v>0</v>
      </c>
      <c r="BH115" s="11">
        <v>0</v>
      </c>
      <c r="BI115" s="11">
        <v>0</v>
      </c>
      <c r="BJ115" s="11">
        <v>0</v>
      </c>
      <c r="BK115" s="11">
        <v>0</v>
      </c>
      <c r="BL115" s="11">
        <v>0</v>
      </c>
      <c r="BM115" s="11">
        <v>0</v>
      </c>
      <c r="BN115" s="11">
        <v>23</v>
      </c>
      <c r="BO115" s="11">
        <v>145</v>
      </c>
      <c r="BP115" s="11">
        <v>0</v>
      </c>
      <c r="BQ115" s="11">
        <v>0</v>
      </c>
      <c r="BR115" s="11">
        <v>0</v>
      </c>
      <c r="BS115" s="11">
        <v>0</v>
      </c>
      <c r="BT115" s="11">
        <v>0</v>
      </c>
      <c r="BU115" s="11">
        <v>0</v>
      </c>
      <c r="BV115" s="11">
        <v>0</v>
      </c>
      <c r="BW115" s="11">
        <v>0</v>
      </c>
      <c r="BX115" s="11">
        <v>0</v>
      </c>
      <c r="BY115" s="11">
        <f t="shared" si="10"/>
        <v>168</v>
      </c>
      <c r="CA115" s="234" t="s">
        <v>62</v>
      </c>
      <c r="CB115" s="11">
        <v>0</v>
      </c>
      <c r="CC115" s="11">
        <v>0</v>
      </c>
      <c r="CD115" s="11">
        <v>0</v>
      </c>
      <c r="CE115" s="11">
        <v>0</v>
      </c>
      <c r="CF115" s="11">
        <v>0</v>
      </c>
      <c r="CG115" s="11">
        <v>0</v>
      </c>
      <c r="CH115" s="11">
        <v>0</v>
      </c>
      <c r="CI115" s="11">
        <v>0</v>
      </c>
      <c r="CJ115" s="11">
        <v>1</v>
      </c>
      <c r="CK115" s="11">
        <v>0</v>
      </c>
      <c r="CL115" s="11">
        <v>0</v>
      </c>
      <c r="CM115" s="11">
        <v>0</v>
      </c>
      <c r="CN115" s="11">
        <v>0</v>
      </c>
      <c r="CO115" s="11">
        <v>0</v>
      </c>
      <c r="CP115" s="11">
        <v>0</v>
      </c>
      <c r="CQ115" s="11">
        <v>0</v>
      </c>
      <c r="CR115" s="11">
        <v>0</v>
      </c>
      <c r="CS115" s="11">
        <v>0</v>
      </c>
      <c r="CT115" s="11">
        <v>0</v>
      </c>
      <c r="CU115" s="11">
        <v>0</v>
      </c>
      <c r="CV115" s="11">
        <f t="shared" si="11"/>
        <v>1</v>
      </c>
      <c r="CY115" s="234" t="s">
        <v>47</v>
      </c>
      <c r="CZ115" s="72">
        <v>0</v>
      </c>
      <c r="DA115" s="72">
        <v>0</v>
      </c>
      <c r="DB115" s="72">
        <v>0</v>
      </c>
      <c r="DC115" s="72">
        <v>0</v>
      </c>
      <c r="DD115" s="72">
        <v>0</v>
      </c>
      <c r="DE115" s="72">
        <v>0</v>
      </c>
      <c r="DF115" s="72">
        <v>0</v>
      </c>
      <c r="DG115" s="72">
        <v>0</v>
      </c>
      <c r="DH115" s="72">
        <v>0</v>
      </c>
      <c r="DI115" s="72">
        <v>0</v>
      </c>
      <c r="DJ115" s="72">
        <v>0</v>
      </c>
      <c r="DK115" s="72">
        <v>59</v>
      </c>
      <c r="DL115" s="72">
        <v>6</v>
      </c>
      <c r="DM115" s="72">
        <v>0</v>
      </c>
      <c r="DN115" s="72">
        <v>0</v>
      </c>
      <c r="DO115" s="72">
        <v>0</v>
      </c>
      <c r="DP115" s="72">
        <v>0</v>
      </c>
      <c r="DQ115" s="72">
        <v>0</v>
      </c>
      <c r="DR115" s="72">
        <v>0</v>
      </c>
      <c r="DS115" s="72">
        <v>0</v>
      </c>
      <c r="DT115" s="72">
        <v>0</v>
      </c>
      <c r="DU115" s="72">
        <v>0</v>
      </c>
      <c r="DV115" s="72">
        <f t="shared" si="12"/>
        <v>65</v>
      </c>
      <c r="DX115" s="234" t="s">
        <v>6</v>
      </c>
      <c r="DY115" s="11">
        <v>0</v>
      </c>
      <c r="DZ115" s="11">
        <v>0</v>
      </c>
      <c r="EA115" s="11">
        <v>0</v>
      </c>
      <c r="EB115" s="11">
        <v>0</v>
      </c>
      <c r="EC115" s="11">
        <v>0</v>
      </c>
      <c r="ED115" s="11">
        <v>0</v>
      </c>
      <c r="EE115" s="11">
        <v>0</v>
      </c>
      <c r="EF115" s="11">
        <v>0</v>
      </c>
      <c r="EG115" s="11">
        <v>0</v>
      </c>
      <c r="EH115" s="11">
        <v>0</v>
      </c>
      <c r="EI115" s="11">
        <v>0</v>
      </c>
      <c r="EJ115" s="11">
        <v>0</v>
      </c>
      <c r="EK115" s="11">
        <v>0</v>
      </c>
      <c r="EL115" s="11">
        <v>0</v>
      </c>
      <c r="EM115" s="11">
        <v>4</v>
      </c>
      <c r="EN115" s="11">
        <v>0</v>
      </c>
      <c r="EO115" s="11">
        <v>1</v>
      </c>
      <c r="EP115" s="11">
        <v>0</v>
      </c>
      <c r="EQ115" s="11">
        <v>0</v>
      </c>
      <c r="ER115" s="11">
        <v>0</v>
      </c>
      <c r="ES115" s="11">
        <v>0</v>
      </c>
      <c r="ET115" s="11">
        <v>0</v>
      </c>
      <c r="EU115" s="11">
        <v>0</v>
      </c>
      <c r="EV115" s="11">
        <v>0</v>
      </c>
      <c r="EW115" s="11">
        <f t="shared" si="13"/>
        <v>5</v>
      </c>
      <c r="EY115" s="234" t="s">
        <v>58</v>
      </c>
      <c r="EZ115" s="11">
        <v>1</v>
      </c>
      <c r="FA115" s="11">
        <v>1</v>
      </c>
      <c r="FB115" s="11">
        <v>5</v>
      </c>
      <c r="FC115" s="11">
        <v>0</v>
      </c>
      <c r="FD115" s="11">
        <v>0</v>
      </c>
      <c r="FE115" s="11">
        <v>0</v>
      </c>
      <c r="FF115" s="11">
        <v>0</v>
      </c>
      <c r="FG115" s="11">
        <v>0</v>
      </c>
      <c r="FH115" s="11">
        <v>0</v>
      </c>
      <c r="FI115" s="11">
        <v>0</v>
      </c>
      <c r="FJ115" s="11">
        <v>0</v>
      </c>
      <c r="FK115" s="11">
        <v>0</v>
      </c>
      <c r="FL115" s="11">
        <v>0</v>
      </c>
      <c r="FM115" s="11">
        <v>0</v>
      </c>
      <c r="FN115" s="11">
        <v>0</v>
      </c>
      <c r="FO115" s="11">
        <v>0</v>
      </c>
      <c r="FP115" s="11">
        <v>0</v>
      </c>
      <c r="FQ115" s="11">
        <v>0</v>
      </c>
      <c r="FR115" s="11">
        <v>0</v>
      </c>
      <c r="FS115" s="11">
        <v>0</v>
      </c>
      <c r="FT115" s="11">
        <v>0</v>
      </c>
      <c r="FU115" s="11">
        <v>0</v>
      </c>
      <c r="FV115" s="11">
        <v>0</v>
      </c>
      <c r="FW115" s="11">
        <v>0</v>
      </c>
      <c r="FX115" s="11">
        <f t="shared" si="14"/>
        <v>7</v>
      </c>
      <c r="GA115" s="234" t="s">
        <v>58</v>
      </c>
      <c r="GB115" s="11">
        <v>0</v>
      </c>
      <c r="GC115" s="11">
        <v>0</v>
      </c>
      <c r="GD115" s="11">
        <v>3</v>
      </c>
      <c r="GE115" s="11">
        <v>0</v>
      </c>
      <c r="GF115" s="11">
        <v>0</v>
      </c>
      <c r="GG115" s="11">
        <v>0</v>
      </c>
      <c r="GH115" s="11">
        <v>0</v>
      </c>
      <c r="GI115" s="11">
        <v>0</v>
      </c>
      <c r="GJ115" s="11">
        <v>0</v>
      </c>
      <c r="GK115" s="11">
        <v>0</v>
      </c>
      <c r="GL115" s="11">
        <v>0</v>
      </c>
      <c r="GM115" s="11">
        <v>0</v>
      </c>
      <c r="GN115" s="11">
        <v>0</v>
      </c>
      <c r="GO115" s="11">
        <v>0</v>
      </c>
      <c r="GP115" s="11">
        <v>0</v>
      </c>
      <c r="GQ115" s="11">
        <v>0</v>
      </c>
      <c r="GR115" s="11">
        <v>0</v>
      </c>
      <c r="GS115" s="11">
        <v>0</v>
      </c>
      <c r="GT115" s="11">
        <v>0</v>
      </c>
      <c r="GU115" s="11">
        <v>0</v>
      </c>
      <c r="GV115" s="11">
        <v>0</v>
      </c>
      <c r="GW115" s="11">
        <v>0</v>
      </c>
      <c r="GX115" s="11">
        <f t="shared" si="15"/>
        <v>3</v>
      </c>
      <c r="HA115" s="234" t="s">
        <v>16</v>
      </c>
      <c r="HB115" s="11">
        <v>0</v>
      </c>
      <c r="HC115" s="11">
        <v>0</v>
      </c>
      <c r="HD115" s="11">
        <v>0</v>
      </c>
      <c r="HE115" s="11">
        <v>0</v>
      </c>
      <c r="HF115" s="11">
        <v>0</v>
      </c>
      <c r="HG115" s="11">
        <v>0</v>
      </c>
      <c r="HH115" s="11">
        <v>15</v>
      </c>
      <c r="HI115" s="11">
        <v>0</v>
      </c>
      <c r="HJ115" s="11">
        <v>0</v>
      </c>
      <c r="HK115" s="11">
        <v>0</v>
      </c>
      <c r="HL115" s="11">
        <v>0</v>
      </c>
      <c r="HM115" s="11">
        <v>2</v>
      </c>
      <c r="HN115" s="11">
        <v>176</v>
      </c>
      <c r="HO115" s="11">
        <v>0</v>
      </c>
      <c r="HP115" s="11">
        <v>0</v>
      </c>
      <c r="HQ115" s="11">
        <v>0</v>
      </c>
      <c r="HR115" s="11">
        <v>0</v>
      </c>
      <c r="HS115" s="11">
        <v>0</v>
      </c>
      <c r="HT115" s="11">
        <v>0</v>
      </c>
      <c r="HU115" s="11">
        <v>0</v>
      </c>
      <c r="HV115" s="11">
        <v>0</v>
      </c>
      <c r="HW115" s="11">
        <v>0</v>
      </c>
      <c r="HX115" s="11">
        <f t="shared" si="16"/>
        <v>193</v>
      </c>
      <c r="HZ115" s="234" t="s">
        <v>52</v>
      </c>
      <c r="IA115" s="11">
        <v>921</v>
      </c>
      <c r="IB115" s="11">
        <v>626</v>
      </c>
      <c r="IC115" s="11">
        <v>1139</v>
      </c>
      <c r="ID115" s="11">
        <v>0</v>
      </c>
      <c r="IE115" s="11">
        <v>0</v>
      </c>
      <c r="IF115" s="11">
        <v>0</v>
      </c>
      <c r="IG115" s="11">
        <v>0</v>
      </c>
      <c r="IH115" s="11">
        <v>0</v>
      </c>
      <c r="II115" s="11">
        <v>0</v>
      </c>
      <c r="IJ115" s="11">
        <v>0</v>
      </c>
      <c r="IK115" s="11">
        <v>0</v>
      </c>
      <c r="IL115" s="11">
        <v>0</v>
      </c>
      <c r="IM115" s="11">
        <v>0</v>
      </c>
      <c r="IN115" s="11">
        <v>0</v>
      </c>
      <c r="IO115" s="11">
        <v>0</v>
      </c>
      <c r="IP115" s="11">
        <v>0</v>
      </c>
      <c r="IQ115" s="11">
        <v>0</v>
      </c>
      <c r="IR115" s="11">
        <v>0</v>
      </c>
      <c r="IS115" s="11">
        <v>0</v>
      </c>
      <c r="IT115" s="11">
        <v>0</v>
      </c>
      <c r="IU115" s="11">
        <v>0</v>
      </c>
      <c r="IV115" s="11">
        <v>0</v>
      </c>
      <c r="IW115" s="11">
        <v>0</v>
      </c>
      <c r="IX115" s="11">
        <v>0</v>
      </c>
      <c r="IY115" s="11">
        <v>0</v>
      </c>
      <c r="IZ115" s="11">
        <f t="shared" si="17"/>
        <v>2686</v>
      </c>
    </row>
    <row r="116" spans="1:260" x14ac:dyDescent="0.25">
      <c r="A116" s="18" t="s">
        <v>69</v>
      </c>
      <c r="B116" s="19">
        <v>3464</v>
      </c>
      <c r="C116" s="19">
        <v>1868</v>
      </c>
      <c r="D116" s="19">
        <v>7177</v>
      </c>
      <c r="E116" s="19">
        <v>22</v>
      </c>
      <c r="F116" s="19">
        <v>15</v>
      </c>
      <c r="G116" s="19">
        <v>270</v>
      </c>
      <c r="H116" s="19">
        <v>55</v>
      </c>
      <c r="I116" s="19">
        <v>6</v>
      </c>
      <c r="J116" s="19">
        <v>413</v>
      </c>
      <c r="K116" s="19">
        <v>10</v>
      </c>
      <c r="L116" s="19">
        <v>54</v>
      </c>
      <c r="M116" s="19">
        <v>3179</v>
      </c>
      <c r="N116" s="19">
        <v>2037</v>
      </c>
      <c r="O116" s="19">
        <v>18</v>
      </c>
      <c r="P116" s="19">
        <v>3</v>
      </c>
      <c r="Q116" s="19">
        <v>299</v>
      </c>
      <c r="R116" s="19">
        <v>6</v>
      </c>
      <c r="S116" s="19">
        <v>13</v>
      </c>
      <c r="T116" s="19">
        <v>1225</v>
      </c>
      <c r="U116" s="19">
        <v>468</v>
      </c>
      <c r="V116" s="19">
        <v>284</v>
      </c>
      <c r="W116" s="19">
        <v>35</v>
      </c>
      <c r="X116" s="19">
        <v>96</v>
      </c>
      <c r="Y116" s="19">
        <f>SUM(Y65:Y115)</f>
        <v>21017</v>
      </c>
      <c r="AA116" s="18" t="s">
        <v>69</v>
      </c>
      <c r="AB116" s="19">
        <v>4760</v>
      </c>
      <c r="AC116" s="19">
        <v>2112</v>
      </c>
      <c r="AD116" s="19">
        <v>8909</v>
      </c>
      <c r="AE116" s="19">
        <v>3</v>
      </c>
      <c r="AF116" s="19">
        <v>13</v>
      </c>
      <c r="AG116" s="19">
        <v>297</v>
      </c>
      <c r="AH116" s="19">
        <v>49</v>
      </c>
      <c r="AI116" s="19">
        <v>3</v>
      </c>
      <c r="AJ116" s="19">
        <v>397</v>
      </c>
      <c r="AK116" s="19">
        <v>11</v>
      </c>
      <c r="AL116" s="19">
        <v>26</v>
      </c>
      <c r="AM116" s="19">
        <v>1</v>
      </c>
      <c r="AN116" s="19">
        <v>3063</v>
      </c>
      <c r="AO116" s="19">
        <v>2185</v>
      </c>
      <c r="AP116" s="19">
        <v>14</v>
      </c>
      <c r="AQ116" s="19">
        <v>2</v>
      </c>
      <c r="AR116" s="19">
        <v>302</v>
      </c>
      <c r="AS116" s="19">
        <v>1339</v>
      </c>
      <c r="AT116" s="19">
        <v>567</v>
      </c>
      <c r="AU116" s="19">
        <v>293</v>
      </c>
      <c r="AV116" s="19">
        <v>44</v>
      </c>
      <c r="AW116" s="19">
        <v>124</v>
      </c>
      <c r="AX116" s="19">
        <v>24514</v>
      </c>
      <c r="BA116" s="234" t="s">
        <v>39</v>
      </c>
      <c r="BB116" s="11">
        <v>380</v>
      </c>
      <c r="BC116" s="11">
        <v>0</v>
      </c>
      <c r="BD116" s="11">
        <v>421</v>
      </c>
      <c r="BE116" s="11">
        <v>0</v>
      </c>
      <c r="BF116" s="11">
        <v>0</v>
      </c>
      <c r="BG116" s="11">
        <v>0</v>
      </c>
      <c r="BH116" s="11">
        <v>1</v>
      </c>
      <c r="BI116" s="11">
        <v>0</v>
      </c>
      <c r="BJ116" s="11">
        <v>0</v>
      </c>
      <c r="BK116" s="11">
        <v>0</v>
      </c>
      <c r="BL116" s="11">
        <v>0</v>
      </c>
      <c r="BM116" s="11">
        <v>0</v>
      </c>
      <c r="BN116" s="11">
        <v>0</v>
      </c>
      <c r="BO116" s="11">
        <v>0</v>
      </c>
      <c r="BP116" s="11">
        <v>0</v>
      </c>
      <c r="BQ116" s="11">
        <v>0</v>
      </c>
      <c r="BR116" s="11">
        <v>0</v>
      </c>
      <c r="BS116" s="11">
        <v>0</v>
      </c>
      <c r="BT116" s="11">
        <v>0</v>
      </c>
      <c r="BU116" s="11">
        <v>0</v>
      </c>
      <c r="BV116" s="11">
        <v>139</v>
      </c>
      <c r="BW116" s="11">
        <v>0</v>
      </c>
      <c r="BX116" s="11">
        <v>181</v>
      </c>
      <c r="BY116" s="11">
        <f t="shared" si="10"/>
        <v>1122</v>
      </c>
      <c r="CA116" s="234" t="s">
        <v>66</v>
      </c>
      <c r="CB116" s="11">
        <v>0</v>
      </c>
      <c r="CC116" s="11">
        <v>0</v>
      </c>
      <c r="CD116" s="11">
        <v>0</v>
      </c>
      <c r="CE116" s="11">
        <v>0</v>
      </c>
      <c r="CF116" s="11">
        <v>0</v>
      </c>
      <c r="CG116" s="11">
        <v>0</v>
      </c>
      <c r="CH116" s="11">
        <v>0</v>
      </c>
      <c r="CI116" s="11">
        <v>0</v>
      </c>
      <c r="CJ116" s="11">
        <v>0</v>
      </c>
      <c r="CK116" s="11">
        <v>0</v>
      </c>
      <c r="CL116" s="11">
        <v>0</v>
      </c>
      <c r="CM116" s="11">
        <v>0</v>
      </c>
      <c r="CN116" s="11">
        <v>1</v>
      </c>
      <c r="CO116" s="11">
        <v>0</v>
      </c>
      <c r="CP116" s="11">
        <v>7</v>
      </c>
      <c r="CQ116" s="11">
        <v>0</v>
      </c>
      <c r="CR116" s="11">
        <v>0</v>
      </c>
      <c r="CS116" s="11">
        <v>0</v>
      </c>
      <c r="CT116" s="11">
        <v>0</v>
      </c>
      <c r="CU116" s="11">
        <v>0</v>
      </c>
      <c r="CV116" s="11">
        <f t="shared" si="11"/>
        <v>8</v>
      </c>
      <c r="CY116" s="234" t="s">
        <v>62</v>
      </c>
      <c r="CZ116" s="72">
        <v>0</v>
      </c>
      <c r="DA116" s="72">
        <v>0</v>
      </c>
      <c r="DB116" s="72">
        <v>0</v>
      </c>
      <c r="DC116" s="72">
        <v>0</v>
      </c>
      <c r="DD116" s="72">
        <v>0</v>
      </c>
      <c r="DE116" s="72">
        <v>0</v>
      </c>
      <c r="DF116" s="72">
        <v>0</v>
      </c>
      <c r="DG116" s="72">
        <v>0</v>
      </c>
      <c r="DH116" s="72">
        <v>1</v>
      </c>
      <c r="DI116" s="72">
        <v>0</v>
      </c>
      <c r="DJ116" s="72">
        <v>0</v>
      </c>
      <c r="DK116" s="72">
        <v>0</v>
      </c>
      <c r="DL116" s="72">
        <v>0</v>
      </c>
      <c r="DM116" s="72">
        <v>0</v>
      </c>
      <c r="DN116" s="72">
        <v>0</v>
      </c>
      <c r="DO116" s="72">
        <v>0</v>
      </c>
      <c r="DP116" s="72">
        <v>0</v>
      </c>
      <c r="DQ116" s="72">
        <v>0</v>
      </c>
      <c r="DR116" s="72">
        <v>0</v>
      </c>
      <c r="DS116" s="72">
        <v>0</v>
      </c>
      <c r="DT116" s="72">
        <v>0</v>
      </c>
      <c r="DU116" s="72">
        <v>0</v>
      </c>
      <c r="DV116" s="72">
        <f t="shared" si="12"/>
        <v>1</v>
      </c>
      <c r="DX116" s="234" t="s">
        <v>32</v>
      </c>
      <c r="DY116" s="11">
        <v>0</v>
      </c>
      <c r="DZ116" s="11">
        <v>0</v>
      </c>
      <c r="EA116" s="11">
        <v>0</v>
      </c>
      <c r="EB116" s="11">
        <v>0</v>
      </c>
      <c r="EC116" s="11">
        <v>0</v>
      </c>
      <c r="ED116" s="11">
        <v>0</v>
      </c>
      <c r="EE116" s="11">
        <v>0</v>
      </c>
      <c r="EF116" s="11">
        <v>0</v>
      </c>
      <c r="EG116" s="11">
        <v>0</v>
      </c>
      <c r="EH116" s="11">
        <v>0</v>
      </c>
      <c r="EI116" s="11">
        <v>0</v>
      </c>
      <c r="EJ116" s="11">
        <v>1</v>
      </c>
      <c r="EK116" s="11">
        <v>2</v>
      </c>
      <c r="EL116" s="11">
        <v>0</v>
      </c>
      <c r="EM116" s="11">
        <v>0</v>
      </c>
      <c r="EN116" s="11">
        <v>0</v>
      </c>
      <c r="EO116" s="11">
        <v>0</v>
      </c>
      <c r="EP116" s="11">
        <v>0</v>
      </c>
      <c r="EQ116" s="11">
        <v>0</v>
      </c>
      <c r="ER116" s="11">
        <v>0</v>
      </c>
      <c r="ES116" s="11">
        <v>0</v>
      </c>
      <c r="ET116" s="11">
        <v>0</v>
      </c>
      <c r="EU116" s="11">
        <v>0</v>
      </c>
      <c r="EV116" s="11">
        <v>0</v>
      </c>
      <c r="EW116" s="11">
        <f t="shared" si="13"/>
        <v>3</v>
      </c>
      <c r="EY116" s="234" t="s">
        <v>60</v>
      </c>
      <c r="EZ116" s="11">
        <v>0</v>
      </c>
      <c r="FA116" s="11">
        <v>0</v>
      </c>
      <c r="FB116" s="11">
        <v>5</v>
      </c>
      <c r="FC116" s="11">
        <v>0</v>
      </c>
      <c r="FD116" s="11">
        <v>0</v>
      </c>
      <c r="FE116" s="11">
        <v>0</v>
      </c>
      <c r="FF116" s="11">
        <v>0</v>
      </c>
      <c r="FG116" s="11">
        <v>0</v>
      </c>
      <c r="FH116" s="11">
        <v>1</v>
      </c>
      <c r="FI116" s="11">
        <v>0</v>
      </c>
      <c r="FJ116" s="11">
        <v>0</v>
      </c>
      <c r="FK116" s="11">
        <v>0</v>
      </c>
      <c r="FL116" s="11">
        <v>0</v>
      </c>
      <c r="FM116" s="11">
        <v>0</v>
      </c>
      <c r="FN116" s="11">
        <v>0</v>
      </c>
      <c r="FO116" s="11">
        <v>0</v>
      </c>
      <c r="FP116" s="11">
        <v>0</v>
      </c>
      <c r="FQ116" s="11">
        <v>0</v>
      </c>
      <c r="FR116" s="11">
        <v>0</v>
      </c>
      <c r="FS116" s="11">
        <v>0</v>
      </c>
      <c r="FT116" s="11">
        <v>0</v>
      </c>
      <c r="FU116" s="11">
        <v>0</v>
      </c>
      <c r="FV116" s="11">
        <v>0</v>
      </c>
      <c r="FW116" s="11">
        <v>0</v>
      </c>
      <c r="FX116" s="11">
        <f t="shared" si="14"/>
        <v>6</v>
      </c>
      <c r="GA116" s="234" t="s">
        <v>26</v>
      </c>
      <c r="GB116" s="11">
        <v>0</v>
      </c>
      <c r="GC116" s="11">
        <v>0</v>
      </c>
      <c r="GD116" s="11">
        <v>0</v>
      </c>
      <c r="GE116" s="11">
        <v>0</v>
      </c>
      <c r="GF116" s="11">
        <v>0</v>
      </c>
      <c r="GG116" s="11">
        <v>0</v>
      </c>
      <c r="GH116" s="11">
        <v>0</v>
      </c>
      <c r="GI116" s="11">
        <v>0</v>
      </c>
      <c r="GJ116" s="11">
        <v>0</v>
      </c>
      <c r="GK116" s="11">
        <v>1</v>
      </c>
      <c r="GL116" s="11">
        <v>0</v>
      </c>
      <c r="GM116" s="11">
        <v>0</v>
      </c>
      <c r="GN116" s="11">
        <v>0</v>
      </c>
      <c r="GO116" s="11">
        <v>0</v>
      </c>
      <c r="GP116" s="11">
        <v>0</v>
      </c>
      <c r="GQ116" s="11">
        <v>0</v>
      </c>
      <c r="GR116" s="11">
        <v>0</v>
      </c>
      <c r="GS116" s="11">
        <v>0</v>
      </c>
      <c r="GT116" s="11">
        <v>0</v>
      </c>
      <c r="GU116" s="11">
        <v>0</v>
      </c>
      <c r="GV116" s="11">
        <v>0</v>
      </c>
      <c r="GW116" s="11">
        <v>0</v>
      </c>
      <c r="GX116" s="11">
        <f t="shared" si="15"/>
        <v>1</v>
      </c>
      <c r="HA116" s="234" t="s">
        <v>39</v>
      </c>
      <c r="HB116" s="11">
        <v>284</v>
      </c>
      <c r="HC116" s="11">
        <v>0</v>
      </c>
      <c r="HD116" s="11">
        <v>407</v>
      </c>
      <c r="HE116" s="11">
        <v>0</v>
      </c>
      <c r="HF116" s="11">
        <v>0</v>
      </c>
      <c r="HG116" s="11">
        <v>0</v>
      </c>
      <c r="HH116" s="11">
        <v>2</v>
      </c>
      <c r="HI116" s="11">
        <v>0</v>
      </c>
      <c r="HJ116" s="11">
        <v>0</v>
      </c>
      <c r="HK116" s="11">
        <v>0</v>
      </c>
      <c r="HL116" s="11">
        <v>0</v>
      </c>
      <c r="HM116" s="11">
        <v>0</v>
      </c>
      <c r="HN116" s="11">
        <v>1</v>
      </c>
      <c r="HO116" s="11">
        <v>0</v>
      </c>
      <c r="HP116" s="11">
        <v>0</v>
      </c>
      <c r="HQ116" s="11">
        <v>0</v>
      </c>
      <c r="HR116" s="11">
        <v>0</v>
      </c>
      <c r="HS116" s="11">
        <v>0</v>
      </c>
      <c r="HT116" s="11">
        <v>0</v>
      </c>
      <c r="HU116" s="11">
        <v>194</v>
      </c>
      <c r="HV116" s="11">
        <v>0</v>
      </c>
      <c r="HW116" s="11">
        <v>113</v>
      </c>
      <c r="HX116" s="11">
        <f t="shared" si="16"/>
        <v>1001</v>
      </c>
      <c r="HZ116" s="234" t="s">
        <v>54</v>
      </c>
      <c r="IA116" s="11">
        <v>46</v>
      </c>
      <c r="IB116" s="11">
        <v>134</v>
      </c>
      <c r="IC116" s="11">
        <v>524</v>
      </c>
      <c r="ID116" s="11">
        <v>1</v>
      </c>
      <c r="IE116" s="11">
        <v>0</v>
      </c>
      <c r="IF116" s="11">
        <v>108</v>
      </c>
      <c r="IG116" s="11">
        <v>2</v>
      </c>
      <c r="IH116" s="11">
        <v>0</v>
      </c>
      <c r="II116" s="11">
        <v>39</v>
      </c>
      <c r="IJ116" s="11">
        <v>5</v>
      </c>
      <c r="IK116" s="11">
        <v>0</v>
      </c>
      <c r="IL116" s="11">
        <v>0</v>
      </c>
      <c r="IM116" s="11">
        <v>0</v>
      </c>
      <c r="IN116" s="11">
        <v>0</v>
      </c>
      <c r="IO116" s="11">
        <v>0</v>
      </c>
      <c r="IP116" s="11">
        <v>0</v>
      </c>
      <c r="IQ116" s="11">
        <v>0</v>
      </c>
      <c r="IR116" s="11">
        <v>0</v>
      </c>
      <c r="IS116" s="11">
        <v>0</v>
      </c>
      <c r="IT116" s="11">
        <v>0</v>
      </c>
      <c r="IU116" s="11">
        <v>0</v>
      </c>
      <c r="IV116" s="11">
        <v>0</v>
      </c>
      <c r="IW116" s="11">
        <v>0</v>
      </c>
      <c r="IX116" s="11">
        <v>0</v>
      </c>
      <c r="IY116" s="11">
        <v>0</v>
      </c>
      <c r="IZ116" s="11">
        <f t="shared" si="17"/>
        <v>859</v>
      </c>
    </row>
    <row r="117" spans="1:260" x14ac:dyDescent="0.25">
      <c r="BA117" s="234" t="s">
        <v>65</v>
      </c>
      <c r="BB117" s="11">
        <v>0</v>
      </c>
      <c r="BC117" s="11">
        <v>0</v>
      </c>
      <c r="BD117" s="11">
        <v>0</v>
      </c>
      <c r="BE117" s="11">
        <v>0</v>
      </c>
      <c r="BF117" s="11">
        <v>0</v>
      </c>
      <c r="BG117" s="11">
        <v>0</v>
      </c>
      <c r="BH117" s="11">
        <v>0</v>
      </c>
      <c r="BI117" s="11">
        <v>0</v>
      </c>
      <c r="BJ117" s="11">
        <v>0</v>
      </c>
      <c r="BK117" s="11">
        <v>0</v>
      </c>
      <c r="BL117" s="11">
        <v>0</v>
      </c>
      <c r="BM117" s="11">
        <v>0</v>
      </c>
      <c r="BN117" s="11">
        <v>0</v>
      </c>
      <c r="BO117" s="11">
        <v>0</v>
      </c>
      <c r="BP117" s="11">
        <v>0</v>
      </c>
      <c r="BQ117" s="11">
        <v>0</v>
      </c>
      <c r="BR117" s="11">
        <v>0</v>
      </c>
      <c r="BS117" s="11">
        <v>0</v>
      </c>
      <c r="BT117" s="11">
        <v>3</v>
      </c>
      <c r="BU117" s="11">
        <v>0</v>
      </c>
      <c r="BV117" s="11">
        <v>0</v>
      </c>
      <c r="BW117" s="11">
        <v>0</v>
      </c>
      <c r="BX117" s="11">
        <v>0</v>
      </c>
      <c r="BY117" s="11">
        <f t="shared" si="10"/>
        <v>3</v>
      </c>
      <c r="CA117" s="234" t="s">
        <v>16</v>
      </c>
      <c r="CB117" s="11">
        <v>0</v>
      </c>
      <c r="CC117" s="11">
        <v>0</v>
      </c>
      <c r="CD117" s="11">
        <v>0</v>
      </c>
      <c r="CE117" s="11">
        <v>0</v>
      </c>
      <c r="CF117" s="11">
        <v>0</v>
      </c>
      <c r="CG117" s="11">
        <v>0</v>
      </c>
      <c r="CH117" s="11">
        <v>13</v>
      </c>
      <c r="CI117" s="11">
        <v>0</v>
      </c>
      <c r="CJ117" s="11">
        <v>0</v>
      </c>
      <c r="CK117" s="11">
        <v>0</v>
      </c>
      <c r="CL117" s="11">
        <v>0</v>
      </c>
      <c r="CM117" s="11">
        <v>10</v>
      </c>
      <c r="CN117" s="11">
        <v>234</v>
      </c>
      <c r="CO117" s="11">
        <v>0</v>
      </c>
      <c r="CP117" s="11">
        <v>0</v>
      </c>
      <c r="CQ117" s="11">
        <v>0</v>
      </c>
      <c r="CR117" s="11">
        <v>0</v>
      </c>
      <c r="CS117" s="11">
        <v>0</v>
      </c>
      <c r="CT117" s="11">
        <v>0</v>
      </c>
      <c r="CU117" s="11">
        <v>0</v>
      </c>
      <c r="CV117" s="11">
        <f t="shared" si="11"/>
        <v>257</v>
      </c>
      <c r="CY117" s="234" t="s">
        <v>66</v>
      </c>
      <c r="CZ117" s="72">
        <v>0</v>
      </c>
      <c r="DA117" s="72">
        <v>0</v>
      </c>
      <c r="DB117" s="72">
        <v>0</v>
      </c>
      <c r="DC117" s="72">
        <v>0</v>
      </c>
      <c r="DD117" s="72">
        <v>0</v>
      </c>
      <c r="DE117" s="72">
        <v>0</v>
      </c>
      <c r="DF117" s="72">
        <v>0</v>
      </c>
      <c r="DG117" s="72">
        <v>0</v>
      </c>
      <c r="DH117" s="72">
        <v>0</v>
      </c>
      <c r="DI117" s="72">
        <v>0</v>
      </c>
      <c r="DJ117" s="72">
        <v>0</v>
      </c>
      <c r="DK117" s="72">
        <v>0</v>
      </c>
      <c r="DL117" s="72">
        <v>0</v>
      </c>
      <c r="DM117" s="72">
        <v>0</v>
      </c>
      <c r="DN117" s="72">
        <v>0</v>
      </c>
      <c r="DO117" s="72">
        <v>7</v>
      </c>
      <c r="DP117" s="72">
        <v>0</v>
      </c>
      <c r="DQ117" s="72">
        <v>0</v>
      </c>
      <c r="DR117" s="72">
        <v>0</v>
      </c>
      <c r="DS117" s="72">
        <v>0</v>
      </c>
      <c r="DT117" s="72">
        <v>0</v>
      </c>
      <c r="DU117" s="72">
        <v>0</v>
      </c>
      <c r="DV117" s="72">
        <f t="shared" si="12"/>
        <v>7</v>
      </c>
      <c r="DX117" s="234" t="s">
        <v>55</v>
      </c>
      <c r="DY117" s="11">
        <v>1</v>
      </c>
      <c r="DZ117" s="11">
        <v>0</v>
      </c>
      <c r="EA117" s="11">
        <v>1</v>
      </c>
      <c r="EB117" s="11">
        <v>1</v>
      </c>
      <c r="EC117" s="11">
        <v>0</v>
      </c>
      <c r="ED117" s="11">
        <v>0</v>
      </c>
      <c r="EE117" s="11">
        <v>0</v>
      </c>
      <c r="EF117" s="11">
        <v>0</v>
      </c>
      <c r="EG117" s="11">
        <v>0</v>
      </c>
      <c r="EH117" s="11">
        <v>0</v>
      </c>
      <c r="EI117" s="11">
        <v>0</v>
      </c>
      <c r="EJ117" s="11">
        <v>0</v>
      </c>
      <c r="EK117" s="11">
        <v>0</v>
      </c>
      <c r="EL117" s="11">
        <v>0</v>
      </c>
      <c r="EM117" s="11">
        <v>0</v>
      </c>
      <c r="EN117" s="11">
        <v>0</v>
      </c>
      <c r="EO117" s="11">
        <v>0</v>
      </c>
      <c r="EP117" s="11">
        <v>0</v>
      </c>
      <c r="EQ117" s="11">
        <v>0</v>
      </c>
      <c r="ER117" s="11">
        <v>0</v>
      </c>
      <c r="ES117" s="11">
        <v>0</v>
      </c>
      <c r="ET117" s="11">
        <v>0</v>
      </c>
      <c r="EU117" s="11">
        <v>0</v>
      </c>
      <c r="EV117" s="11">
        <v>0</v>
      </c>
      <c r="EW117" s="11">
        <f t="shared" si="13"/>
        <v>3</v>
      </c>
      <c r="EY117" s="234" t="s">
        <v>55</v>
      </c>
      <c r="EZ117" s="11">
        <v>1</v>
      </c>
      <c r="FA117" s="11">
        <v>1</v>
      </c>
      <c r="FB117" s="11">
        <v>1</v>
      </c>
      <c r="FC117" s="11">
        <v>0</v>
      </c>
      <c r="FD117" s="11">
        <v>0</v>
      </c>
      <c r="FE117" s="11">
        <v>0</v>
      </c>
      <c r="FF117" s="11">
        <v>0</v>
      </c>
      <c r="FG117" s="11">
        <v>0</v>
      </c>
      <c r="FH117" s="11">
        <v>0</v>
      </c>
      <c r="FI117" s="11">
        <v>0</v>
      </c>
      <c r="FJ117" s="11">
        <v>0</v>
      </c>
      <c r="FK117" s="11">
        <v>0</v>
      </c>
      <c r="FL117" s="11">
        <v>0</v>
      </c>
      <c r="FM117" s="11">
        <v>0</v>
      </c>
      <c r="FN117" s="11">
        <v>0</v>
      </c>
      <c r="FO117" s="11">
        <v>0</v>
      </c>
      <c r="FP117" s="11">
        <v>0</v>
      </c>
      <c r="FQ117" s="11">
        <v>0</v>
      </c>
      <c r="FR117" s="11">
        <v>0</v>
      </c>
      <c r="FS117" s="11">
        <v>0</v>
      </c>
      <c r="FT117" s="11">
        <v>0</v>
      </c>
      <c r="FU117" s="11">
        <v>0</v>
      </c>
      <c r="FV117" s="11">
        <v>0</v>
      </c>
      <c r="FW117" s="11">
        <v>0</v>
      </c>
      <c r="FX117" s="11">
        <f t="shared" si="14"/>
        <v>3</v>
      </c>
      <c r="GA117" s="234" t="s">
        <v>59</v>
      </c>
      <c r="GB117" s="11">
        <v>0</v>
      </c>
      <c r="GC117" s="11">
        <v>0</v>
      </c>
      <c r="GD117" s="11">
        <v>0</v>
      </c>
      <c r="GE117" s="11">
        <v>0</v>
      </c>
      <c r="GF117" s="11">
        <v>0</v>
      </c>
      <c r="GG117" s="11">
        <v>0</v>
      </c>
      <c r="GH117" s="11">
        <v>0</v>
      </c>
      <c r="GI117" s="11">
        <v>0</v>
      </c>
      <c r="GJ117" s="11">
        <v>0</v>
      </c>
      <c r="GK117" s="11">
        <v>0</v>
      </c>
      <c r="GL117" s="11">
        <v>0</v>
      </c>
      <c r="GM117" s="11">
        <v>0</v>
      </c>
      <c r="GN117" s="11">
        <v>0</v>
      </c>
      <c r="GO117" s="11">
        <v>0</v>
      </c>
      <c r="GP117" s="11">
        <v>0</v>
      </c>
      <c r="GQ117" s="11">
        <v>0</v>
      </c>
      <c r="GR117" s="11">
        <v>0</v>
      </c>
      <c r="GS117" s="11">
        <v>0</v>
      </c>
      <c r="GT117" s="11">
        <v>0</v>
      </c>
      <c r="GU117" s="11">
        <v>0</v>
      </c>
      <c r="GV117" s="11">
        <v>0</v>
      </c>
      <c r="GW117" s="11">
        <v>1</v>
      </c>
      <c r="GX117" s="11">
        <f t="shared" si="15"/>
        <v>1</v>
      </c>
      <c r="HA117" s="234" t="s">
        <v>65</v>
      </c>
      <c r="HB117" s="11">
        <v>0</v>
      </c>
      <c r="HC117" s="11">
        <v>0</v>
      </c>
      <c r="HD117" s="11">
        <v>0</v>
      </c>
      <c r="HE117" s="11">
        <v>0</v>
      </c>
      <c r="HF117" s="11">
        <v>0</v>
      </c>
      <c r="HG117" s="11">
        <v>0</v>
      </c>
      <c r="HH117" s="11">
        <v>0</v>
      </c>
      <c r="HI117" s="11">
        <v>0</v>
      </c>
      <c r="HJ117" s="11">
        <v>0</v>
      </c>
      <c r="HK117" s="11">
        <v>0</v>
      </c>
      <c r="HL117" s="11">
        <v>0</v>
      </c>
      <c r="HM117" s="11">
        <v>0</v>
      </c>
      <c r="HN117" s="11">
        <v>0</v>
      </c>
      <c r="HO117" s="11">
        <v>0</v>
      </c>
      <c r="HP117" s="11">
        <v>0</v>
      </c>
      <c r="HQ117" s="11">
        <v>8</v>
      </c>
      <c r="HR117" s="11">
        <v>0</v>
      </c>
      <c r="HS117" s="11">
        <v>0</v>
      </c>
      <c r="HT117" s="11">
        <v>0</v>
      </c>
      <c r="HU117" s="11">
        <v>0</v>
      </c>
      <c r="HV117" s="11">
        <v>0</v>
      </c>
      <c r="HW117" s="11">
        <v>0</v>
      </c>
      <c r="HX117" s="11">
        <f t="shared" si="16"/>
        <v>8</v>
      </c>
      <c r="HZ117" s="234" t="s">
        <v>6</v>
      </c>
      <c r="IA117" s="11">
        <v>0</v>
      </c>
      <c r="IB117" s="11">
        <v>0</v>
      </c>
      <c r="IC117" s="11">
        <v>0</v>
      </c>
      <c r="ID117" s="11">
        <v>0</v>
      </c>
      <c r="IE117" s="11">
        <v>0</v>
      </c>
      <c r="IF117" s="11">
        <v>0</v>
      </c>
      <c r="IG117" s="11">
        <v>0</v>
      </c>
      <c r="IH117" s="11">
        <v>0</v>
      </c>
      <c r="II117" s="11">
        <v>0</v>
      </c>
      <c r="IJ117" s="11">
        <v>0</v>
      </c>
      <c r="IK117" s="11">
        <v>0</v>
      </c>
      <c r="IL117" s="11">
        <v>0</v>
      </c>
      <c r="IM117" s="11">
        <v>0</v>
      </c>
      <c r="IN117" s="11">
        <v>0</v>
      </c>
      <c r="IO117" s="11">
        <v>0</v>
      </c>
      <c r="IP117" s="11">
        <v>0</v>
      </c>
      <c r="IQ117" s="11">
        <v>49</v>
      </c>
      <c r="IR117" s="11">
        <v>0</v>
      </c>
      <c r="IS117" s="11">
        <v>18</v>
      </c>
      <c r="IT117" s="11">
        <v>0</v>
      </c>
      <c r="IU117" s="11">
        <v>0</v>
      </c>
      <c r="IV117" s="11">
        <v>0</v>
      </c>
      <c r="IW117" s="11">
        <v>0</v>
      </c>
      <c r="IX117" s="11">
        <v>0</v>
      </c>
      <c r="IY117" s="11">
        <v>0</v>
      </c>
      <c r="IZ117" s="11">
        <f t="shared" si="17"/>
        <v>67</v>
      </c>
    </row>
    <row r="118" spans="1:260" x14ac:dyDescent="0.25">
      <c r="BA118" s="234" t="s">
        <v>22</v>
      </c>
      <c r="BB118" s="11">
        <v>0</v>
      </c>
      <c r="BC118" s="11">
        <v>198</v>
      </c>
      <c r="BD118" s="11">
        <v>3</v>
      </c>
      <c r="BE118" s="11">
        <v>0</v>
      </c>
      <c r="BF118" s="11">
        <v>0</v>
      </c>
      <c r="BG118" s="11">
        <v>0</v>
      </c>
      <c r="BH118" s="11">
        <v>0</v>
      </c>
      <c r="BI118" s="11">
        <v>0</v>
      </c>
      <c r="BJ118" s="11">
        <v>0</v>
      </c>
      <c r="BK118" s="11">
        <v>0</v>
      </c>
      <c r="BL118" s="11">
        <v>0</v>
      </c>
      <c r="BM118" s="11">
        <v>0</v>
      </c>
      <c r="BN118" s="11">
        <v>0</v>
      </c>
      <c r="BO118" s="11">
        <v>0</v>
      </c>
      <c r="BP118" s="11">
        <v>0</v>
      </c>
      <c r="BQ118" s="11">
        <v>0</v>
      </c>
      <c r="BR118" s="11">
        <v>0</v>
      </c>
      <c r="BS118" s="11">
        <v>0</v>
      </c>
      <c r="BT118" s="11">
        <v>0</v>
      </c>
      <c r="BU118" s="11">
        <v>0</v>
      </c>
      <c r="BV118" s="11">
        <v>0</v>
      </c>
      <c r="BW118" s="11">
        <v>0</v>
      </c>
      <c r="BX118" s="11">
        <v>0</v>
      </c>
      <c r="BY118" s="11">
        <f t="shared" si="10"/>
        <v>201</v>
      </c>
      <c r="CA118" s="234" t="s">
        <v>39</v>
      </c>
      <c r="CB118" s="11">
        <v>329</v>
      </c>
      <c r="CC118" s="11">
        <v>0</v>
      </c>
      <c r="CD118" s="11">
        <v>383</v>
      </c>
      <c r="CE118" s="11">
        <v>0</v>
      </c>
      <c r="CF118" s="11">
        <v>0</v>
      </c>
      <c r="CG118" s="11">
        <v>0</v>
      </c>
      <c r="CH118" s="11">
        <v>0</v>
      </c>
      <c r="CI118" s="11">
        <v>0</v>
      </c>
      <c r="CJ118" s="11">
        <v>0</v>
      </c>
      <c r="CK118" s="11">
        <v>0</v>
      </c>
      <c r="CL118" s="11">
        <v>0</v>
      </c>
      <c r="CM118" s="11">
        <v>0</v>
      </c>
      <c r="CN118" s="11">
        <v>1</v>
      </c>
      <c r="CO118" s="11">
        <v>0</v>
      </c>
      <c r="CP118" s="11">
        <v>0</v>
      </c>
      <c r="CQ118" s="11">
        <v>0</v>
      </c>
      <c r="CR118" s="11">
        <v>0</v>
      </c>
      <c r="CS118" s="11">
        <v>137</v>
      </c>
      <c r="CT118" s="11">
        <v>0</v>
      </c>
      <c r="CU118" s="11">
        <v>179</v>
      </c>
      <c r="CV118" s="11">
        <f t="shared" si="11"/>
        <v>1029</v>
      </c>
      <c r="CY118" s="234" t="s">
        <v>16</v>
      </c>
      <c r="CZ118" s="72">
        <v>0</v>
      </c>
      <c r="DA118" s="72">
        <v>0</v>
      </c>
      <c r="DB118" s="72">
        <v>0</v>
      </c>
      <c r="DC118" s="72">
        <v>0</v>
      </c>
      <c r="DD118" s="72">
        <v>0</v>
      </c>
      <c r="DE118" s="72">
        <v>0</v>
      </c>
      <c r="DF118" s="72">
        <v>0</v>
      </c>
      <c r="DG118" s="72">
        <v>0</v>
      </c>
      <c r="DH118" s="72">
        <v>0</v>
      </c>
      <c r="DI118" s="72">
        <v>0</v>
      </c>
      <c r="DJ118" s="72">
        <v>0</v>
      </c>
      <c r="DK118" s="72">
        <v>11</v>
      </c>
      <c r="DL118" s="72">
        <v>296</v>
      </c>
      <c r="DM118" s="72">
        <v>0</v>
      </c>
      <c r="DN118" s="72">
        <v>0</v>
      </c>
      <c r="DO118" s="72">
        <v>0</v>
      </c>
      <c r="DP118" s="72">
        <v>0</v>
      </c>
      <c r="DQ118" s="72">
        <v>0</v>
      </c>
      <c r="DR118" s="72">
        <v>0</v>
      </c>
      <c r="DS118" s="72">
        <v>0</v>
      </c>
      <c r="DT118" s="72">
        <v>0</v>
      </c>
      <c r="DU118" s="72">
        <v>0</v>
      </c>
      <c r="DV118" s="72">
        <f t="shared" si="12"/>
        <v>307</v>
      </c>
      <c r="DX118" s="234" t="s">
        <v>10</v>
      </c>
      <c r="DY118" s="11">
        <v>0</v>
      </c>
      <c r="DZ118" s="11">
        <v>0</v>
      </c>
      <c r="EA118" s="11">
        <v>0</v>
      </c>
      <c r="EB118" s="11">
        <v>0</v>
      </c>
      <c r="EC118" s="11">
        <v>0</v>
      </c>
      <c r="ED118" s="11">
        <v>0</v>
      </c>
      <c r="EE118" s="11">
        <v>0</v>
      </c>
      <c r="EF118" s="11">
        <v>0</v>
      </c>
      <c r="EG118" s="11">
        <v>0</v>
      </c>
      <c r="EH118" s="11">
        <v>0</v>
      </c>
      <c r="EI118" s="11">
        <v>0</v>
      </c>
      <c r="EJ118" s="11">
        <v>0</v>
      </c>
      <c r="EK118" s="11">
        <v>1</v>
      </c>
      <c r="EL118" s="11">
        <v>0</v>
      </c>
      <c r="EM118" s="11">
        <v>0</v>
      </c>
      <c r="EN118" s="11">
        <v>0</v>
      </c>
      <c r="EO118" s="11">
        <v>0</v>
      </c>
      <c r="EP118" s="11">
        <v>0</v>
      </c>
      <c r="EQ118" s="11">
        <v>0</v>
      </c>
      <c r="ER118" s="11">
        <v>0</v>
      </c>
      <c r="ES118" s="11">
        <v>0</v>
      </c>
      <c r="ET118" s="11">
        <v>0</v>
      </c>
      <c r="EU118" s="11">
        <v>0</v>
      </c>
      <c r="EV118" s="11">
        <v>1</v>
      </c>
      <c r="EW118" s="11">
        <f t="shared" si="13"/>
        <v>2</v>
      </c>
      <c r="EY118" s="234" t="s">
        <v>10</v>
      </c>
      <c r="EZ118" s="11">
        <v>0</v>
      </c>
      <c r="FA118" s="11">
        <v>0</v>
      </c>
      <c r="FB118" s="11">
        <v>0</v>
      </c>
      <c r="FC118" s="11">
        <v>0</v>
      </c>
      <c r="FD118" s="11">
        <v>0</v>
      </c>
      <c r="FE118" s="11">
        <v>0</v>
      </c>
      <c r="FF118" s="11">
        <v>0</v>
      </c>
      <c r="FG118" s="11">
        <v>0</v>
      </c>
      <c r="FH118" s="11">
        <v>0</v>
      </c>
      <c r="FI118" s="11">
        <v>0</v>
      </c>
      <c r="FJ118" s="11">
        <v>0</v>
      </c>
      <c r="FK118" s="11">
        <v>0</v>
      </c>
      <c r="FL118" s="11">
        <v>0</v>
      </c>
      <c r="FM118" s="11">
        <v>2</v>
      </c>
      <c r="FN118" s="11">
        <v>0</v>
      </c>
      <c r="FO118" s="11">
        <v>0</v>
      </c>
      <c r="FP118" s="11">
        <v>0</v>
      </c>
      <c r="FQ118" s="11">
        <v>0</v>
      </c>
      <c r="FR118" s="11">
        <v>0</v>
      </c>
      <c r="FS118" s="11">
        <v>0</v>
      </c>
      <c r="FT118" s="11">
        <v>0</v>
      </c>
      <c r="FU118" s="11">
        <v>0</v>
      </c>
      <c r="FV118" s="11">
        <v>0</v>
      </c>
      <c r="FW118" s="11">
        <v>0</v>
      </c>
      <c r="FX118" s="11">
        <f t="shared" si="14"/>
        <v>2</v>
      </c>
      <c r="GA118" s="234" t="s">
        <v>10</v>
      </c>
      <c r="GB118" s="11">
        <v>0</v>
      </c>
      <c r="GC118" s="11">
        <v>0</v>
      </c>
      <c r="GD118" s="11">
        <v>0</v>
      </c>
      <c r="GE118" s="11">
        <v>0</v>
      </c>
      <c r="GF118" s="11">
        <v>0</v>
      </c>
      <c r="GG118" s="11">
        <v>0</v>
      </c>
      <c r="GH118" s="11">
        <v>0</v>
      </c>
      <c r="GI118" s="11">
        <v>0</v>
      </c>
      <c r="GJ118" s="11">
        <v>0</v>
      </c>
      <c r="GK118" s="11">
        <v>0</v>
      </c>
      <c r="GL118" s="11">
        <v>0</v>
      </c>
      <c r="GM118" s="11">
        <v>1</v>
      </c>
      <c r="GN118" s="11">
        <v>0</v>
      </c>
      <c r="GO118" s="11">
        <v>0</v>
      </c>
      <c r="GP118" s="11">
        <v>0</v>
      </c>
      <c r="GQ118" s="11">
        <v>0</v>
      </c>
      <c r="GR118" s="11">
        <v>0</v>
      </c>
      <c r="GS118" s="11">
        <v>0</v>
      </c>
      <c r="GT118" s="11">
        <v>0</v>
      </c>
      <c r="GU118" s="11">
        <v>0</v>
      </c>
      <c r="GV118" s="11">
        <v>0</v>
      </c>
      <c r="GW118" s="11">
        <v>0</v>
      </c>
      <c r="GX118" s="11">
        <f t="shared" si="15"/>
        <v>1</v>
      </c>
      <c r="HA118" s="234" t="s">
        <v>22</v>
      </c>
      <c r="HB118" s="11">
        <v>0</v>
      </c>
      <c r="HC118" s="11">
        <v>191</v>
      </c>
      <c r="HD118" s="11">
        <v>1</v>
      </c>
      <c r="HE118" s="11">
        <v>0</v>
      </c>
      <c r="HF118" s="11">
        <v>0</v>
      </c>
      <c r="HG118" s="11">
        <v>0</v>
      </c>
      <c r="HH118" s="11">
        <v>0</v>
      </c>
      <c r="HI118" s="11">
        <v>0</v>
      </c>
      <c r="HJ118" s="11">
        <v>0</v>
      </c>
      <c r="HK118" s="11">
        <v>0</v>
      </c>
      <c r="HL118" s="11">
        <v>0</v>
      </c>
      <c r="HM118" s="11">
        <v>0</v>
      </c>
      <c r="HN118" s="11">
        <v>0</v>
      </c>
      <c r="HO118" s="11">
        <v>0</v>
      </c>
      <c r="HP118" s="11">
        <v>0</v>
      </c>
      <c r="HQ118" s="11">
        <v>0</v>
      </c>
      <c r="HR118" s="11">
        <v>0</v>
      </c>
      <c r="HS118" s="11">
        <v>0</v>
      </c>
      <c r="HT118" s="11">
        <v>0</v>
      </c>
      <c r="HU118" s="11">
        <v>0</v>
      </c>
      <c r="HV118" s="11">
        <v>0</v>
      </c>
      <c r="HW118" s="11">
        <v>0</v>
      </c>
      <c r="HX118" s="11">
        <f t="shared" si="16"/>
        <v>192</v>
      </c>
      <c r="HZ118" s="234" t="s">
        <v>42</v>
      </c>
      <c r="IA118" s="11">
        <v>0</v>
      </c>
      <c r="IB118" s="11">
        <v>0</v>
      </c>
      <c r="IC118" s="11">
        <v>0</v>
      </c>
      <c r="ID118" s="11">
        <v>0</v>
      </c>
      <c r="IE118" s="11">
        <v>0</v>
      </c>
      <c r="IF118" s="11">
        <v>0</v>
      </c>
      <c r="IG118" s="11">
        <v>0</v>
      </c>
      <c r="IH118" s="11">
        <v>0</v>
      </c>
      <c r="II118" s="11">
        <v>0</v>
      </c>
      <c r="IJ118" s="11">
        <v>0</v>
      </c>
      <c r="IK118" s="11">
        <v>0</v>
      </c>
      <c r="IL118" s="11">
        <v>0</v>
      </c>
      <c r="IM118" s="11">
        <v>0</v>
      </c>
      <c r="IN118" s="11">
        <v>0</v>
      </c>
      <c r="IO118" s="11">
        <v>0</v>
      </c>
      <c r="IP118" s="11">
        <v>0</v>
      </c>
      <c r="IQ118" s="11">
        <v>0</v>
      </c>
      <c r="IR118" s="11">
        <v>0</v>
      </c>
      <c r="IS118" s="11">
        <v>0</v>
      </c>
      <c r="IT118" s="11">
        <v>1</v>
      </c>
      <c r="IU118" s="11">
        <v>0</v>
      </c>
      <c r="IV118" s="11">
        <v>0</v>
      </c>
      <c r="IW118" s="11">
        <v>0</v>
      </c>
      <c r="IX118" s="11">
        <v>0</v>
      </c>
      <c r="IY118" s="11">
        <v>0</v>
      </c>
      <c r="IZ118" s="11">
        <f t="shared" si="17"/>
        <v>1</v>
      </c>
    </row>
    <row r="119" spans="1:260" x14ac:dyDescent="0.25">
      <c r="BA119" s="18" t="s">
        <v>69</v>
      </c>
      <c r="BB119" s="19">
        <v>5800</v>
      </c>
      <c r="BC119" s="19">
        <v>2870</v>
      </c>
      <c r="BD119" s="19">
        <v>10444</v>
      </c>
      <c r="BE119" s="19">
        <v>20</v>
      </c>
      <c r="BF119" s="19">
        <v>17</v>
      </c>
      <c r="BG119" s="19">
        <v>420</v>
      </c>
      <c r="BH119" s="19">
        <v>50</v>
      </c>
      <c r="BI119" s="19">
        <v>13</v>
      </c>
      <c r="BJ119" s="19">
        <v>412</v>
      </c>
      <c r="BK119" s="19">
        <v>50</v>
      </c>
      <c r="BL119" s="19">
        <v>36</v>
      </c>
      <c r="BM119" s="19">
        <v>1</v>
      </c>
      <c r="BN119" s="19">
        <v>3285</v>
      </c>
      <c r="BO119" s="19">
        <v>2899</v>
      </c>
      <c r="BP119" s="19">
        <v>18</v>
      </c>
      <c r="BQ119" s="19">
        <v>1</v>
      </c>
      <c r="BR119" s="19">
        <v>594</v>
      </c>
      <c r="BS119" s="19">
        <v>1</v>
      </c>
      <c r="BT119" s="19">
        <v>1640</v>
      </c>
      <c r="BU119" s="19">
        <v>566</v>
      </c>
      <c r="BV119" s="19">
        <v>283</v>
      </c>
      <c r="BW119" s="19">
        <v>27</v>
      </c>
      <c r="BX119" s="19">
        <v>262</v>
      </c>
      <c r="BY119" s="19">
        <f>SUM(BY65:BY118)</f>
        <v>29709</v>
      </c>
      <c r="CA119" s="234" t="s">
        <v>65</v>
      </c>
      <c r="CB119" s="11">
        <v>0</v>
      </c>
      <c r="CC119" s="11">
        <v>0</v>
      </c>
      <c r="CD119" s="11">
        <v>0</v>
      </c>
      <c r="CE119" s="11">
        <v>0</v>
      </c>
      <c r="CF119" s="11">
        <v>0</v>
      </c>
      <c r="CG119" s="11">
        <v>0</v>
      </c>
      <c r="CH119" s="11">
        <v>0</v>
      </c>
      <c r="CI119" s="11">
        <v>0</v>
      </c>
      <c r="CJ119" s="11">
        <v>0</v>
      </c>
      <c r="CK119" s="11">
        <v>0</v>
      </c>
      <c r="CL119" s="11">
        <v>0</v>
      </c>
      <c r="CM119" s="11">
        <v>1</v>
      </c>
      <c r="CN119" s="11">
        <v>0</v>
      </c>
      <c r="CO119" s="11">
        <v>0</v>
      </c>
      <c r="CP119" s="11">
        <v>31</v>
      </c>
      <c r="CQ119" s="11">
        <v>4</v>
      </c>
      <c r="CR119" s="11">
        <v>0</v>
      </c>
      <c r="CS119" s="11">
        <v>0</v>
      </c>
      <c r="CT119" s="11">
        <v>0</v>
      </c>
      <c r="CU119" s="11">
        <v>0</v>
      </c>
      <c r="CV119" s="11">
        <f t="shared" si="11"/>
        <v>36</v>
      </c>
      <c r="CY119" s="234" t="s">
        <v>39</v>
      </c>
      <c r="CZ119" s="72">
        <v>344</v>
      </c>
      <c r="DA119" s="72">
        <v>0</v>
      </c>
      <c r="DB119" s="72">
        <v>362</v>
      </c>
      <c r="DC119" s="72">
        <v>0</v>
      </c>
      <c r="DD119" s="72">
        <v>0</v>
      </c>
      <c r="DE119" s="72">
        <v>0</v>
      </c>
      <c r="DF119" s="72">
        <v>0</v>
      </c>
      <c r="DG119" s="72">
        <v>0</v>
      </c>
      <c r="DH119" s="72">
        <v>0</v>
      </c>
      <c r="DI119" s="72">
        <v>0</v>
      </c>
      <c r="DJ119" s="72">
        <v>0</v>
      </c>
      <c r="DK119" s="72">
        <v>0</v>
      </c>
      <c r="DL119" s="72">
        <v>2</v>
      </c>
      <c r="DM119" s="72">
        <v>0</v>
      </c>
      <c r="DN119" s="72">
        <v>0</v>
      </c>
      <c r="DO119" s="72">
        <v>0</v>
      </c>
      <c r="DP119" s="72">
        <v>0</v>
      </c>
      <c r="DQ119" s="72">
        <v>0</v>
      </c>
      <c r="DR119" s="72">
        <v>118</v>
      </c>
      <c r="DS119" s="72">
        <v>0</v>
      </c>
      <c r="DT119" s="72">
        <v>0</v>
      </c>
      <c r="DU119" s="72">
        <v>123</v>
      </c>
      <c r="DV119" s="72">
        <f t="shared" si="12"/>
        <v>949</v>
      </c>
      <c r="DX119" s="234" t="s">
        <v>62</v>
      </c>
      <c r="DY119" s="11">
        <v>0</v>
      </c>
      <c r="DZ119" s="11">
        <v>0</v>
      </c>
      <c r="EA119" s="11">
        <v>0</v>
      </c>
      <c r="EB119" s="11">
        <v>0</v>
      </c>
      <c r="EC119" s="11">
        <v>0</v>
      </c>
      <c r="ED119" s="11">
        <v>1</v>
      </c>
      <c r="EE119" s="11">
        <v>0</v>
      </c>
      <c r="EF119" s="11">
        <v>0</v>
      </c>
      <c r="EG119" s="11">
        <v>0</v>
      </c>
      <c r="EH119" s="11">
        <v>0</v>
      </c>
      <c r="EI119" s="11">
        <v>0</v>
      </c>
      <c r="EJ119" s="11">
        <v>0</v>
      </c>
      <c r="EK119" s="11">
        <v>0</v>
      </c>
      <c r="EL119" s="11">
        <v>0</v>
      </c>
      <c r="EM119" s="11">
        <v>0</v>
      </c>
      <c r="EN119" s="11">
        <v>0</v>
      </c>
      <c r="EO119" s="11">
        <v>0</v>
      </c>
      <c r="EP119" s="11">
        <v>0</v>
      </c>
      <c r="EQ119" s="11">
        <v>0</v>
      </c>
      <c r="ER119" s="11">
        <v>0</v>
      </c>
      <c r="ES119" s="11">
        <v>0</v>
      </c>
      <c r="ET119" s="11">
        <v>0</v>
      </c>
      <c r="EU119" s="11">
        <v>0</v>
      </c>
      <c r="EV119" s="11">
        <v>0</v>
      </c>
      <c r="EW119" s="11">
        <f t="shared" si="13"/>
        <v>1</v>
      </c>
      <c r="EY119" s="234" t="s">
        <v>59</v>
      </c>
      <c r="EZ119" s="11">
        <v>0</v>
      </c>
      <c r="FA119" s="11">
        <v>0</v>
      </c>
      <c r="FB119" s="11">
        <v>0</v>
      </c>
      <c r="FC119" s="11">
        <v>0</v>
      </c>
      <c r="FD119" s="11">
        <v>0</v>
      </c>
      <c r="FE119" s="11">
        <v>0</v>
      </c>
      <c r="FF119" s="11">
        <v>0</v>
      </c>
      <c r="FG119" s="11">
        <v>0</v>
      </c>
      <c r="FH119" s="11">
        <v>0</v>
      </c>
      <c r="FI119" s="11">
        <v>0</v>
      </c>
      <c r="FJ119" s="11">
        <v>0</v>
      </c>
      <c r="FK119" s="11">
        <v>0</v>
      </c>
      <c r="FL119" s="11">
        <v>0</v>
      </c>
      <c r="FM119" s="11">
        <v>1</v>
      </c>
      <c r="FN119" s="11">
        <v>0</v>
      </c>
      <c r="FO119" s="11">
        <v>0</v>
      </c>
      <c r="FP119" s="11">
        <v>0</v>
      </c>
      <c r="FQ119" s="11">
        <v>0</v>
      </c>
      <c r="FR119" s="11">
        <v>0</v>
      </c>
      <c r="FS119" s="11">
        <v>0</v>
      </c>
      <c r="FT119" s="11">
        <v>0</v>
      </c>
      <c r="FU119" s="11">
        <v>0</v>
      </c>
      <c r="FV119" s="11">
        <v>0</v>
      </c>
      <c r="FW119" s="11">
        <v>0</v>
      </c>
      <c r="FX119" s="11">
        <f t="shared" si="14"/>
        <v>1</v>
      </c>
      <c r="GA119" s="18" t="s">
        <v>69</v>
      </c>
      <c r="GB119" s="19">
        <v>4839</v>
      </c>
      <c r="GC119" s="19">
        <v>2606</v>
      </c>
      <c r="GD119" s="19">
        <v>10271</v>
      </c>
      <c r="GE119" s="19">
        <v>28</v>
      </c>
      <c r="GF119" s="19">
        <v>8</v>
      </c>
      <c r="GG119" s="19">
        <v>323</v>
      </c>
      <c r="GH119" s="19">
        <v>78</v>
      </c>
      <c r="GI119" s="19">
        <v>11</v>
      </c>
      <c r="GJ119" s="19">
        <v>333</v>
      </c>
      <c r="GK119" s="19">
        <v>101</v>
      </c>
      <c r="GL119" s="19">
        <v>18</v>
      </c>
      <c r="GM119" s="19">
        <v>3867</v>
      </c>
      <c r="GN119" s="19">
        <v>3202</v>
      </c>
      <c r="GO119" s="19">
        <v>48</v>
      </c>
      <c r="GP119" s="19">
        <v>1</v>
      </c>
      <c r="GQ119" s="19">
        <v>1036</v>
      </c>
      <c r="GR119" s="19">
        <v>3</v>
      </c>
      <c r="GS119" s="19">
        <v>1510</v>
      </c>
      <c r="GT119" s="19">
        <v>517</v>
      </c>
      <c r="GU119" s="19">
        <v>357</v>
      </c>
      <c r="GV119" s="19">
        <v>28</v>
      </c>
      <c r="GW119" s="19">
        <v>149</v>
      </c>
      <c r="GX119" s="19">
        <f t="shared" si="15"/>
        <v>29334</v>
      </c>
      <c r="HA119" s="18" t="s">
        <v>69</v>
      </c>
      <c r="HB119" s="19">
        <v>4499</v>
      </c>
      <c r="HC119" s="19">
        <v>2443</v>
      </c>
      <c r="HD119" s="19">
        <v>8699</v>
      </c>
      <c r="HE119" s="19">
        <v>27</v>
      </c>
      <c r="HF119" s="19">
        <v>10</v>
      </c>
      <c r="HG119" s="19">
        <v>352</v>
      </c>
      <c r="HH119" s="19">
        <v>85</v>
      </c>
      <c r="HI119" s="19">
        <v>7</v>
      </c>
      <c r="HJ119" s="19">
        <v>331</v>
      </c>
      <c r="HK119" s="19">
        <v>97</v>
      </c>
      <c r="HL119" s="19">
        <v>12</v>
      </c>
      <c r="HM119" s="19">
        <v>3170</v>
      </c>
      <c r="HN119" s="19">
        <v>2544</v>
      </c>
      <c r="HO119" s="19">
        <v>31</v>
      </c>
      <c r="HP119" s="19">
        <v>1</v>
      </c>
      <c r="HQ119" s="19">
        <v>700</v>
      </c>
      <c r="HR119" s="19">
        <v>2</v>
      </c>
      <c r="HS119" s="19">
        <v>1465</v>
      </c>
      <c r="HT119" s="19">
        <v>394</v>
      </c>
      <c r="HU119" s="19">
        <v>309</v>
      </c>
      <c r="HV119" s="19">
        <v>14</v>
      </c>
      <c r="HW119" s="19">
        <v>136</v>
      </c>
      <c r="HX119" s="19">
        <f>SUM(HB119:HW119)</f>
        <v>25328</v>
      </c>
      <c r="HZ119" s="234" t="s">
        <v>47</v>
      </c>
      <c r="IA119" s="11">
        <v>2</v>
      </c>
      <c r="IB119" s="11">
        <v>0</v>
      </c>
      <c r="IC119" s="11">
        <v>4</v>
      </c>
      <c r="ID119" s="11">
        <v>0</v>
      </c>
      <c r="IE119" s="11">
        <v>0</v>
      </c>
      <c r="IF119" s="11">
        <v>0</v>
      </c>
      <c r="IG119" s="11">
        <v>6</v>
      </c>
      <c r="IH119" s="11">
        <v>0</v>
      </c>
      <c r="II119" s="11">
        <v>0</v>
      </c>
      <c r="IJ119" s="11">
        <v>0</v>
      </c>
      <c r="IK119" s="11">
        <v>0</v>
      </c>
      <c r="IL119" s="11">
        <v>0</v>
      </c>
      <c r="IM119" s="11">
        <v>2</v>
      </c>
      <c r="IN119" s="11">
        <v>592</v>
      </c>
      <c r="IO119" s="11">
        <v>47</v>
      </c>
      <c r="IP119" s="11">
        <v>0</v>
      </c>
      <c r="IQ119" s="11">
        <v>0</v>
      </c>
      <c r="IR119" s="11">
        <v>0</v>
      </c>
      <c r="IS119" s="11">
        <v>0</v>
      </c>
      <c r="IT119" s="11">
        <v>0</v>
      </c>
      <c r="IU119" s="11">
        <v>0</v>
      </c>
      <c r="IV119" s="11">
        <v>0</v>
      </c>
      <c r="IW119" s="11">
        <v>0</v>
      </c>
      <c r="IX119" s="11">
        <v>1</v>
      </c>
      <c r="IY119" s="11">
        <v>0</v>
      </c>
      <c r="IZ119" s="11">
        <f t="shared" si="17"/>
        <v>654</v>
      </c>
    </row>
    <row r="120" spans="1:260" x14ac:dyDescent="0.25">
      <c r="CA120" s="234" t="s">
        <v>22</v>
      </c>
      <c r="CB120" s="11">
        <v>1</v>
      </c>
      <c r="CC120" s="11">
        <v>184</v>
      </c>
      <c r="CD120" s="11">
        <v>0</v>
      </c>
      <c r="CE120" s="11">
        <v>0</v>
      </c>
      <c r="CF120" s="11">
        <v>0</v>
      </c>
      <c r="CG120" s="11">
        <v>0</v>
      </c>
      <c r="CH120" s="11">
        <v>0</v>
      </c>
      <c r="CI120" s="11">
        <v>0</v>
      </c>
      <c r="CJ120" s="11">
        <v>0</v>
      </c>
      <c r="CK120" s="11">
        <v>0</v>
      </c>
      <c r="CL120" s="11">
        <v>0</v>
      </c>
      <c r="CM120" s="11">
        <v>0</v>
      </c>
      <c r="CN120" s="11">
        <v>0</v>
      </c>
      <c r="CO120" s="11">
        <v>0</v>
      </c>
      <c r="CP120" s="11">
        <v>0</v>
      </c>
      <c r="CQ120" s="11">
        <v>0</v>
      </c>
      <c r="CR120" s="11">
        <v>0</v>
      </c>
      <c r="CS120" s="11">
        <v>0</v>
      </c>
      <c r="CT120" s="11">
        <v>0</v>
      </c>
      <c r="CU120" s="11">
        <v>0</v>
      </c>
      <c r="CV120" s="11">
        <f t="shared" si="11"/>
        <v>185</v>
      </c>
      <c r="CY120" s="234" t="s">
        <v>65</v>
      </c>
      <c r="CZ120" s="72">
        <v>0</v>
      </c>
      <c r="DA120" s="72">
        <v>0</v>
      </c>
      <c r="DB120" s="72">
        <v>0</v>
      </c>
      <c r="DC120" s="72">
        <v>0</v>
      </c>
      <c r="DD120" s="72">
        <v>0</v>
      </c>
      <c r="DE120" s="72">
        <v>0</v>
      </c>
      <c r="DF120" s="72">
        <v>0</v>
      </c>
      <c r="DG120" s="72">
        <v>0</v>
      </c>
      <c r="DH120" s="72">
        <v>0</v>
      </c>
      <c r="DI120" s="72">
        <v>0</v>
      </c>
      <c r="DJ120" s="72">
        <v>0</v>
      </c>
      <c r="DK120" s="72">
        <v>1</v>
      </c>
      <c r="DL120" s="72">
        <v>0</v>
      </c>
      <c r="DM120" s="72">
        <v>0</v>
      </c>
      <c r="DN120" s="72">
        <v>0</v>
      </c>
      <c r="DO120" s="72">
        <v>30</v>
      </c>
      <c r="DP120" s="72">
        <v>0</v>
      </c>
      <c r="DQ120" s="72">
        <v>0</v>
      </c>
      <c r="DR120" s="72">
        <v>0</v>
      </c>
      <c r="DS120" s="72">
        <v>0</v>
      </c>
      <c r="DT120" s="72">
        <v>0</v>
      </c>
      <c r="DU120" s="72">
        <v>0</v>
      </c>
      <c r="DV120" s="72">
        <f t="shared" si="12"/>
        <v>31</v>
      </c>
      <c r="DX120" s="234" t="s">
        <v>59</v>
      </c>
      <c r="DY120" s="11">
        <v>0</v>
      </c>
      <c r="DZ120" s="11">
        <v>0</v>
      </c>
      <c r="EA120" s="11">
        <v>1</v>
      </c>
      <c r="EB120" s="11">
        <v>0</v>
      </c>
      <c r="EC120" s="11">
        <v>0</v>
      </c>
      <c r="ED120" s="11">
        <v>0</v>
      </c>
      <c r="EE120" s="11">
        <v>0</v>
      </c>
      <c r="EF120" s="11">
        <v>0</v>
      </c>
      <c r="EG120" s="11">
        <v>0</v>
      </c>
      <c r="EH120" s="11">
        <v>0</v>
      </c>
      <c r="EI120" s="11">
        <v>0</v>
      </c>
      <c r="EJ120" s="11">
        <v>0</v>
      </c>
      <c r="EK120" s="11">
        <v>0</v>
      </c>
      <c r="EL120" s="11">
        <v>0</v>
      </c>
      <c r="EM120" s="11">
        <v>0</v>
      </c>
      <c r="EN120" s="11">
        <v>0</v>
      </c>
      <c r="EO120" s="11">
        <v>0</v>
      </c>
      <c r="EP120" s="11">
        <v>0</v>
      </c>
      <c r="EQ120" s="11">
        <v>0</v>
      </c>
      <c r="ER120" s="11">
        <v>0</v>
      </c>
      <c r="ES120" s="11">
        <v>0</v>
      </c>
      <c r="ET120" s="11">
        <v>0</v>
      </c>
      <c r="EU120" s="11">
        <v>0</v>
      </c>
      <c r="EV120" s="11">
        <v>0</v>
      </c>
      <c r="EW120" s="11">
        <f t="shared" si="13"/>
        <v>1</v>
      </c>
      <c r="EY120" s="234" t="s">
        <v>26</v>
      </c>
      <c r="EZ120" s="11">
        <v>0</v>
      </c>
      <c r="FA120" s="11">
        <v>0</v>
      </c>
      <c r="FB120" s="11">
        <v>0</v>
      </c>
      <c r="FC120" s="11">
        <v>0</v>
      </c>
      <c r="FD120" s="11">
        <v>0</v>
      </c>
      <c r="FE120" s="11">
        <v>0</v>
      </c>
      <c r="FF120" s="11">
        <v>0</v>
      </c>
      <c r="FG120" s="11">
        <v>0</v>
      </c>
      <c r="FH120" s="11">
        <v>0</v>
      </c>
      <c r="FI120" s="11">
        <v>1</v>
      </c>
      <c r="FJ120" s="11">
        <v>0</v>
      </c>
      <c r="FK120" s="11">
        <v>0</v>
      </c>
      <c r="FL120" s="11">
        <v>0</v>
      </c>
      <c r="FM120" s="11">
        <v>0</v>
      </c>
      <c r="FN120" s="11">
        <v>0</v>
      </c>
      <c r="FO120" s="11">
        <v>0</v>
      </c>
      <c r="FP120" s="11">
        <v>0</v>
      </c>
      <c r="FQ120" s="11">
        <v>0</v>
      </c>
      <c r="FR120" s="11">
        <v>0</v>
      </c>
      <c r="FS120" s="11">
        <v>0</v>
      </c>
      <c r="FT120" s="11">
        <v>0</v>
      </c>
      <c r="FU120" s="11">
        <v>0</v>
      </c>
      <c r="FV120" s="11">
        <v>0</v>
      </c>
      <c r="FW120" s="11">
        <v>0</v>
      </c>
      <c r="FX120" s="11">
        <f t="shared" si="14"/>
        <v>1</v>
      </c>
      <c r="HZ120" s="234" t="s">
        <v>62</v>
      </c>
      <c r="IA120" s="11">
        <v>0</v>
      </c>
      <c r="IB120" s="11">
        <v>0</v>
      </c>
      <c r="IC120" s="11">
        <v>0</v>
      </c>
      <c r="ID120" s="11">
        <v>0</v>
      </c>
      <c r="IE120" s="11">
        <v>0</v>
      </c>
      <c r="IF120" s="11">
        <v>1</v>
      </c>
      <c r="IG120" s="11">
        <v>0</v>
      </c>
      <c r="IH120" s="11">
        <v>0</v>
      </c>
      <c r="II120" s="11">
        <v>2</v>
      </c>
      <c r="IJ120" s="11">
        <v>0</v>
      </c>
      <c r="IK120" s="11">
        <v>0</v>
      </c>
      <c r="IL120" s="11">
        <v>0</v>
      </c>
      <c r="IM120" s="11">
        <v>0</v>
      </c>
      <c r="IN120" s="11">
        <v>0</v>
      </c>
      <c r="IO120" s="11">
        <v>0</v>
      </c>
      <c r="IP120" s="11">
        <v>0</v>
      </c>
      <c r="IQ120" s="11">
        <v>0</v>
      </c>
      <c r="IR120" s="11">
        <v>0</v>
      </c>
      <c r="IS120" s="11">
        <v>0</v>
      </c>
      <c r="IT120" s="11">
        <v>0</v>
      </c>
      <c r="IU120" s="11">
        <v>0</v>
      </c>
      <c r="IV120" s="11">
        <v>0</v>
      </c>
      <c r="IW120" s="11">
        <v>0</v>
      </c>
      <c r="IX120" s="11">
        <v>0</v>
      </c>
      <c r="IY120" s="11">
        <v>0</v>
      </c>
      <c r="IZ120" s="11">
        <f t="shared" si="17"/>
        <v>3</v>
      </c>
    </row>
    <row r="121" spans="1:260" x14ac:dyDescent="0.25">
      <c r="CA121" s="234" t="s">
        <v>188</v>
      </c>
      <c r="CB121" s="11">
        <v>1</v>
      </c>
      <c r="CC121" s="11">
        <v>0</v>
      </c>
      <c r="CD121" s="11">
        <v>0</v>
      </c>
      <c r="CE121" s="11">
        <v>0</v>
      </c>
      <c r="CF121" s="11">
        <v>0</v>
      </c>
      <c r="CG121" s="11">
        <v>0</v>
      </c>
      <c r="CH121" s="11">
        <v>0</v>
      </c>
      <c r="CI121" s="11">
        <v>0</v>
      </c>
      <c r="CJ121" s="11">
        <v>0</v>
      </c>
      <c r="CK121" s="11">
        <v>0</v>
      </c>
      <c r="CL121" s="11">
        <v>0</v>
      </c>
      <c r="CM121" s="11">
        <v>0</v>
      </c>
      <c r="CN121" s="11">
        <v>0</v>
      </c>
      <c r="CO121" s="11">
        <v>0</v>
      </c>
      <c r="CP121" s="11">
        <v>0</v>
      </c>
      <c r="CQ121" s="11">
        <v>0</v>
      </c>
      <c r="CR121" s="11">
        <v>0</v>
      </c>
      <c r="CS121" s="11">
        <v>0</v>
      </c>
      <c r="CT121" s="11">
        <v>0</v>
      </c>
      <c r="CU121" s="11">
        <v>0</v>
      </c>
      <c r="CV121" s="11">
        <f t="shared" si="11"/>
        <v>1</v>
      </c>
      <c r="CY121" s="234" t="s">
        <v>22</v>
      </c>
      <c r="CZ121" s="72">
        <v>0</v>
      </c>
      <c r="DA121" s="72">
        <v>192</v>
      </c>
      <c r="DB121" s="72">
        <v>1</v>
      </c>
      <c r="DC121" s="72">
        <v>0</v>
      </c>
      <c r="DD121" s="72">
        <v>0</v>
      </c>
      <c r="DE121" s="72">
        <v>0</v>
      </c>
      <c r="DF121" s="72">
        <v>0</v>
      </c>
      <c r="DG121" s="72">
        <v>0</v>
      </c>
      <c r="DH121" s="72">
        <v>0</v>
      </c>
      <c r="DI121" s="72">
        <v>0</v>
      </c>
      <c r="DJ121" s="72">
        <v>0</v>
      </c>
      <c r="DK121" s="72">
        <v>0</v>
      </c>
      <c r="DL121" s="72">
        <v>0</v>
      </c>
      <c r="DM121" s="72">
        <v>0</v>
      </c>
      <c r="DN121" s="72">
        <v>0</v>
      </c>
      <c r="DO121" s="72">
        <v>0</v>
      </c>
      <c r="DP121" s="72">
        <v>0</v>
      </c>
      <c r="DQ121" s="72">
        <v>0</v>
      </c>
      <c r="DR121" s="72">
        <v>0</v>
      </c>
      <c r="DS121" s="72">
        <v>0</v>
      </c>
      <c r="DT121" s="72">
        <v>0</v>
      </c>
      <c r="DU121" s="72">
        <v>0</v>
      </c>
      <c r="DV121" s="72">
        <f t="shared" si="12"/>
        <v>193</v>
      </c>
      <c r="DX121" s="234" t="s">
        <v>26</v>
      </c>
      <c r="DY121" s="11">
        <v>0</v>
      </c>
      <c r="DZ121" s="11">
        <v>0</v>
      </c>
      <c r="EA121" s="11">
        <v>0</v>
      </c>
      <c r="EB121" s="11">
        <v>0</v>
      </c>
      <c r="EC121" s="11">
        <v>0</v>
      </c>
      <c r="ED121" s="11">
        <v>0</v>
      </c>
      <c r="EE121" s="11">
        <v>0</v>
      </c>
      <c r="EF121" s="11">
        <v>0</v>
      </c>
      <c r="EG121" s="11">
        <v>0</v>
      </c>
      <c r="EH121" s="11">
        <v>0</v>
      </c>
      <c r="EI121" s="11">
        <v>0</v>
      </c>
      <c r="EJ121" s="11">
        <v>0</v>
      </c>
      <c r="EK121" s="11">
        <v>1</v>
      </c>
      <c r="EL121" s="11">
        <v>0</v>
      </c>
      <c r="EM121" s="11">
        <v>0</v>
      </c>
      <c r="EN121" s="11">
        <v>0</v>
      </c>
      <c r="EO121" s="11">
        <v>0</v>
      </c>
      <c r="EP121" s="11">
        <v>0</v>
      </c>
      <c r="EQ121" s="11">
        <v>0</v>
      </c>
      <c r="ER121" s="11">
        <v>0</v>
      </c>
      <c r="ES121" s="11">
        <v>0</v>
      </c>
      <c r="ET121" s="11">
        <v>0</v>
      </c>
      <c r="EU121" s="11">
        <v>0</v>
      </c>
      <c r="EV121" s="11">
        <v>0</v>
      </c>
      <c r="EW121" s="11">
        <f t="shared" si="13"/>
        <v>1</v>
      </c>
      <c r="EY121" s="234" t="s">
        <v>42</v>
      </c>
      <c r="EZ121" s="11">
        <v>0</v>
      </c>
      <c r="FA121" s="11">
        <v>0</v>
      </c>
      <c r="FB121" s="11">
        <v>0</v>
      </c>
      <c r="FC121" s="11">
        <v>0</v>
      </c>
      <c r="FD121" s="11">
        <v>0</v>
      </c>
      <c r="FE121" s="11">
        <v>0</v>
      </c>
      <c r="FF121" s="11">
        <v>0</v>
      </c>
      <c r="FG121" s="11">
        <v>0</v>
      </c>
      <c r="FH121" s="11">
        <v>0</v>
      </c>
      <c r="FI121" s="11">
        <v>0</v>
      </c>
      <c r="FJ121" s="11">
        <v>0</v>
      </c>
      <c r="FK121" s="11">
        <v>0</v>
      </c>
      <c r="FL121" s="11">
        <v>0</v>
      </c>
      <c r="FM121" s="11">
        <v>0</v>
      </c>
      <c r="FN121" s="11">
        <v>0</v>
      </c>
      <c r="FO121" s="11">
        <v>0</v>
      </c>
      <c r="FP121" s="11">
        <v>0</v>
      </c>
      <c r="FQ121" s="11">
        <v>0</v>
      </c>
      <c r="FR121" s="11">
        <v>1</v>
      </c>
      <c r="FS121" s="11">
        <v>0</v>
      </c>
      <c r="FT121" s="11">
        <v>0</v>
      </c>
      <c r="FU121" s="11">
        <v>0</v>
      </c>
      <c r="FV121" s="11">
        <v>0</v>
      </c>
      <c r="FW121" s="11">
        <v>0</v>
      </c>
      <c r="FX121" s="11">
        <f t="shared" si="14"/>
        <v>1</v>
      </c>
      <c r="HZ121" s="234" t="s">
        <v>66</v>
      </c>
      <c r="IA121" s="11">
        <v>0</v>
      </c>
      <c r="IB121" s="11">
        <v>0</v>
      </c>
      <c r="IC121" s="11">
        <v>0</v>
      </c>
      <c r="ID121" s="11">
        <v>0</v>
      </c>
      <c r="IE121" s="11">
        <v>0</v>
      </c>
      <c r="IF121" s="11">
        <v>0</v>
      </c>
      <c r="IG121" s="11">
        <v>0</v>
      </c>
      <c r="IH121" s="11">
        <v>0</v>
      </c>
      <c r="II121" s="11">
        <v>0</v>
      </c>
      <c r="IJ121" s="11">
        <v>0</v>
      </c>
      <c r="IK121" s="11">
        <v>0</v>
      </c>
      <c r="IL121" s="11">
        <v>0</v>
      </c>
      <c r="IM121" s="11">
        <v>0</v>
      </c>
      <c r="IN121" s="11">
        <v>0</v>
      </c>
      <c r="IO121" s="11">
        <v>1</v>
      </c>
      <c r="IP121" s="11">
        <v>0</v>
      </c>
      <c r="IQ121" s="11">
        <v>0</v>
      </c>
      <c r="IR121" s="11">
        <v>38</v>
      </c>
      <c r="IS121" s="11">
        <v>0</v>
      </c>
      <c r="IT121" s="11">
        <v>0</v>
      </c>
      <c r="IU121" s="11">
        <v>0</v>
      </c>
      <c r="IV121" s="11">
        <v>0</v>
      </c>
      <c r="IW121" s="11">
        <v>0</v>
      </c>
      <c r="IX121" s="11">
        <v>0</v>
      </c>
      <c r="IY121" s="11">
        <v>0</v>
      </c>
      <c r="IZ121" s="11">
        <f t="shared" si="17"/>
        <v>39</v>
      </c>
    </row>
    <row r="122" spans="1:260" x14ac:dyDescent="0.25">
      <c r="CA122" s="18" t="s">
        <v>69</v>
      </c>
      <c r="CB122" s="19">
        <v>5482</v>
      </c>
      <c r="CC122" s="19">
        <v>2432</v>
      </c>
      <c r="CD122" s="19">
        <v>9794</v>
      </c>
      <c r="CE122" s="19">
        <v>30</v>
      </c>
      <c r="CF122" s="19">
        <v>11</v>
      </c>
      <c r="CG122" s="19">
        <v>363</v>
      </c>
      <c r="CH122" s="19">
        <v>41</v>
      </c>
      <c r="CI122" s="19">
        <v>20</v>
      </c>
      <c r="CJ122" s="19">
        <v>445</v>
      </c>
      <c r="CK122" s="19">
        <v>49</v>
      </c>
      <c r="CL122" s="19">
        <v>37</v>
      </c>
      <c r="CM122" s="19">
        <v>3202</v>
      </c>
      <c r="CN122" s="19">
        <v>2925</v>
      </c>
      <c r="CO122" s="19">
        <v>20</v>
      </c>
      <c r="CP122" s="19">
        <v>722</v>
      </c>
      <c r="CQ122" s="19">
        <v>1407</v>
      </c>
      <c r="CR122" s="19">
        <v>556</v>
      </c>
      <c r="CS122" s="19">
        <v>239</v>
      </c>
      <c r="CT122" s="19">
        <v>16</v>
      </c>
      <c r="CU122" s="19">
        <v>253</v>
      </c>
      <c r="CV122" s="232">
        <f t="shared" si="11"/>
        <v>28044</v>
      </c>
      <c r="CY122" s="18" t="s">
        <v>69</v>
      </c>
      <c r="CZ122" s="60">
        <v>4815</v>
      </c>
      <c r="DA122" s="60">
        <v>2419</v>
      </c>
      <c r="DB122" s="60">
        <v>10249</v>
      </c>
      <c r="DC122" s="60">
        <v>15</v>
      </c>
      <c r="DD122" s="60">
        <v>7</v>
      </c>
      <c r="DE122" s="60">
        <v>351</v>
      </c>
      <c r="DF122" s="60">
        <v>48</v>
      </c>
      <c r="DG122" s="60">
        <v>12</v>
      </c>
      <c r="DH122" s="60">
        <v>413</v>
      </c>
      <c r="DI122" s="60">
        <v>83</v>
      </c>
      <c r="DJ122" s="60">
        <v>26</v>
      </c>
      <c r="DK122" s="60">
        <v>2814</v>
      </c>
      <c r="DL122" s="60">
        <v>3252</v>
      </c>
      <c r="DM122" s="60">
        <v>30</v>
      </c>
      <c r="DN122" s="60">
        <v>7</v>
      </c>
      <c r="DO122" s="60">
        <v>702</v>
      </c>
      <c r="DP122" s="60">
        <v>1518</v>
      </c>
      <c r="DQ122" s="60">
        <v>614</v>
      </c>
      <c r="DR122" s="60">
        <v>240</v>
      </c>
      <c r="DS122" s="60">
        <v>17</v>
      </c>
      <c r="DT122" s="60">
        <v>1</v>
      </c>
      <c r="DU122" s="60">
        <v>196</v>
      </c>
      <c r="DV122" s="60">
        <f>SUM(DV65:DV121)</f>
        <v>27829</v>
      </c>
      <c r="DX122" s="18" t="s">
        <v>69</v>
      </c>
      <c r="DY122" s="19">
        <v>4637</v>
      </c>
      <c r="DZ122" s="19">
        <v>2397</v>
      </c>
      <c r="EA122" s="19">
        <v>10060</v>
      </c>
      <c r="EB122" s="19">
        <v>20</v>
      </c>
      <c r="EC122" s="19">
        <v>9</v>
      </c>
      <c r="ED122" s="19">
        <v>338</v>
      </c>
      <c r="EE122" s="19">
        <v>98</v>
      </c>
      <c r="EF122" s="19">
        <v>13</v>
      </c>
      <c r="EG122" s="19">
        <v>422</v>
      </c>
      <c r="EH122" s="19">
        <v>65</v>
      </c>
      <c r="EI122" s="19">
        <v>16</v>
      </c>
      <c r="EJ122" s="19">
        <v>3166</v>
      </c>
      <c r="EK122" s="19">
        <v>3186</v>
      </c>
      <c r="EL122" s="19">
        <v>24</v>
      </c>
      <c r="EM122" s="19">
        <v>4</v>
      </c>
      <c r="EN122" s="19">
        <v>498</v>
      </c>
      <c r="EO122" s="19">
        <v>1</v>
      </c>
      <c r="EP122" s="19">
        <v>1</v>
      </c>
      <c r="EQ122" s="19">
        <v>1427</v>
      </c>
      <c r="ER122" s="19">
        <v>426</v>
      </c>
      <c r="ES122" s="19">
        <v>218</v>
      </c>
      <c r="ET122" s="19">
        <v>23</v>
      </c>
      <c r="EU122" s="19">
        <v>5</v>
      </c>
      <c r="EV122" s="19">
        <v>148</v>
      </c>
      <c r="EW122" s="19">
        <f>SUM(DY122:EV122)</f>
        <v>27202</v>
      </c>
      <c r="EY122" s="18" t="s">
        <v>69</v>
      </c>
      <c r="EZ122" s="19">
        <v>4951</v>
      </c>
      <c r="FA122" s="19">
        <v>2435</v>
      </c>
      <c r="FB122" s="19">
        <v>9269</v>
      </c>
      <c r="FC122" s="19">
        <v>17</v>
      </c>
      <c r="FD122" s="19">
        <v>8</v>
      </c>
      <c r="FE122" s="19">
        <v>308</v>
      </c>
      <c r="FF122" s="19">
        <v>86</v>
      </c>
      <c r="FG122" s="19">
        <v>6</v>
      </c>
      <c r="FH122" s="19">
        <v>400</v>
      </c>
      <c r="FI122" s="19">
        <v>71</v>
      </c>
      <c r="FJ122" s="19">
        <v>17</v>
      </c>
      <c r="FK122" s="19">
        <v>1</v>
      </c>
      <c r="FL122" s="19">
        <v>3090</v>
      </c>
      <c r="FM122" s="19">
        <v>2848</v>
      </c>
      <c r="FN122" s="19">
        <v>30</v>
      </c>
      <c r="FO122" s="19">
        <v>12</v>
      </c>
      <c r="FP122" s="19">
        <v>658</v>
      </c>
      <c r="FQ122" s="19">
        <v>3</v>
      </c>
      <c r="FR122" s="19">
        <v>5</v>
      </c>
      <c r="FS122" s="19">
        <v>1488</v>
      </c>
      <c r="FT122" s="19">
        <v>455</v>
      </c>
      <c r="FU122" s="19">
        <v>294</v>
      </c>
      <c r="FV122" s="19">
        <v>24</v>
      </c>
      <c r="FW122" s="19">
        <v>153</v>
      </c>
      <c r="FX122" s="19">
        <f>SUM(FX65:FX121)</f>
        <v>26629</v>
      </c>
      <c r="HZ122" s="234" t="s">
        <v>16</v>
      </c>
      <c r="IA122" s="11">
        <v>0</v>
      </c>
      <c r="IB122" s="11">
        <v>0</v>
      </c>
      <c r="IC122" s="11">
        <v>0</v>
      </c>
      <c r="ID122" s="11">
        <v>0</v>
      </c>
      <c r="IE122" s="11">
        <v>0</v>
      </c>
      <c r="IF122" s="11">
        <v>0</v>
      </c>
      <c r="IG122" s="11">
        <v>63</v>
      </c>
      <c r="IH122" s="11">
        <v>0</v>
      </c>
      <c r="II122" s="11">
        <v>0</v>
      </c>
      <c r="IJ122" s="11">
        <v>0</v>
      </c>
      <c r="IK122" s="11">
        <v>9</v>
      </c>
      <c r="IL122" s="11">
        <v>0</v>
      </c>
      <c r="IM122" s="11">
        <v>0</v>
      </c>
      <c r="IN122" s="11">
        <v>93</v>
      </c>
      <c r="IO122" s="11">
        <v>2015</v>
      </c>
      <c r="IP122" s="11">
        <v>0</v>
      </c>
      <c r="IQ122" s="11">
        <v>0</v>
      </c>
      <c r="IR122" s="11">
        <v>0</v>
      </c>
      <c r="IS122" s="11">
        <v>0</v>
      </c>
      <c r="IT122" s="11">
        <v>0</v>
      </c>
      <c r="IU122" s="11">
        <v>0</v>
      </c>
      <c r="IV122" s="11">
        <v>0</v>
      </c>
      <c r="IW122" s="11">
        <v>0</v>
      </c>
      <c r="IX122" s="11">
        <v>0</v>
      </c>
      <c r="IY122" s="11">
        <v>0</v>
      </c>
      <c r="IZ122" s="11">
        <f t="shared" si="17"/>
        <v>2180</v>
      </c>
    </row>
    <row r="123" spans="1:260" x14ac:dyDescent="0.25">
      <c r="HZ123" s="234" t="s">
        <v>39</v>
      </c>
      <c r="IA123" s="11">
        <v>2981</v>
      </c>
      <c r="IB123" s="11">
        <v>0</v>
      </c>
      <c r="IC123" s="11">
        <v>3624</v>
      </c>
      <c r="ID123" s="11">
        <v>0</v>
      </c>
      <c r="IE123" s="11">
        <v>0</v>
      </c>
      <c r="IF123" s="11">
        <v>0</v>
      </c>
      <c r="IG123" s="11">
        <v>10</v>
      </c>
      <c r="IH123" s="11">
        <v>0</v>
      </c>
      <c r="II123" s="11">
        <v>0</v>
      </c>
      <c r="IJ123" s="11">
        <v>0</v>
      </c>
      <c r="IK123" s="11">
        <v>0</v>
      </c>
      <c r="IL123" s="11">
        <v>0</v>
      </c>
      <c r="IM123" s="11">
        <v>0</v>
      </c>
      <c r="IN123" s="11">
        <v>0</v>
      </c>
      <c r="IO123" s="11">
        <v>8</v>
      </c>
      <c r="IP123" s="11">
        <v>0</v>
      </c>
      <c r="IQ123" s="11">
        <v>0</v>
      </c>
      <c r="IR123" s="11">
        <v>0</v>
      </c>
      <c r="IS123" s="11">
        <v>0</v>
      </c>
      <c r="IT123" s="11">
        <v>0</v>
      </c>
      <c r="IU123" s="11">
        <v>0</v>
      </c>
      <c r="IV123" s="11">
        <v>0</v>
      </c>
      <c r="IW123" s="11">
        <v>1648</v>
      </c>
      <c r="IX123" s="11">
        <v>28</v>
      </c>
      <c r="IY123" s="11">
        <v>1132</v>
      </c>
      <c r="IZ123" s="11">
        <f t="shared" si="17"/>
        <v>9431</v>
      </c>
    </row>
    <row r="124" spans="1:260" x14ac:dyDescent="0.25">
      <c r="HZ124" s="234" t="s">
        <v>65</v>
      </c>
      <c r="IA124" s="11">
        <v>0</v>
      </c>
      <c r="IB124" s="11">
        <v>0</v>
      </c>
      <c r="IC124" s="11">
        <v>0</v>
      </c>
      <c r="ID124" s="11">
        <v>0</v>
      </c>
      <c r="IE124" s="11">
        <v>0</v>
      </c>
      <c r="IF124" s="11">
        <v>0</v>
      </c>
      <c r="IG124" s="11">
        <v>0</v>
      </c>
      <c r="IH124" s="11">
        <v>0</v>
      </c>
      <c r="II124" s="11">
        <v>0</v>
      </c>
      <c r="IJ124" s="11">
        <v>0</v>
      </c>
      <c r="IK124" s="11">
        <v>0</v>
      </c>
      <c r="IL124" s="11">
        <v>0</v>
      </c>
      <c r="IM124" s="11">
        <v>0</v>
      </c>
      <c r="IN124" s="11">
        <v>2</v>
      </c>
      <c r="IO124" s="11">
        <v>0</v>
      </c>
      <c r="IP124" s="11">
        <v>0</v>
      </c>
      <c r="IQ124" s="11">
        <v>0</v>
      </c>
      <c r="IR124" s="11">
        <v>150</v>
      </c>
      <c r="IS124" s="11">
        <v>0</v>
      </c>
      <c r="IT124" s="11">
        <v>0</v>
      </c>
      <c r="IU124" s="11">
        <v>15</v>
      </c>
      <c r="IV124" s="11">
        <v>0</v>
      </c>
      <c r="IW124" s="11">
        <v>0</v>
      </c>
      <c r="IX124" s="11">
        <v>0</v>
      </c>
      <c r="IY124" s="11">
        <v>0</v>
      </c>
      <c r="IZ124" s="11">
        <f t="shared" si="17"/>
        <v>167</v>
      </c>
    </row>
    <row r="125" spans="1:260" x14ac:dyDescent="0.25">
      <c r="HZ125" s="234" t="s">
        <v>22</v>
      </c>
      <c r="IA125" s="11">
        <v>1</v>
      </c>
      <c r="IB125" s="11">
        <v>1851</v>
      </c>
      <c r="IC125" s="11">
        <v>25</v>
      </c>
      <c r="ID125" s="11">
        <v>0</v>
      </c>
      <c r="IE125" s="11">
        <v>2</v>
      </c>
      <c r="IF125" s="11">
        <v>0</v>
      </c>
      <c r="IG125" s="11">
        <v>0</v>
      </c>
      <c r="IH125" s="11">
        <v>0</v>
      </c>
      <c r="II125" s="11">
        <v>0</v>
      </c>
      <c r="IJ125" s="11">
        <v>0</v>
      </c>
      <c r="IK125" s="11">
        <v>0</v>
      </c>
      <c r="IL125" s="11">
        <v>0</v>
      </c>
      <c r="IM125" s="11">
        <v>0</v>
      </c>
      <c r="IN125" s="11">
        <v>0</v>
      </c>
      <c r="IO125" s="11">
        <v>0</v>
      </c>
      <c r="IP125" s="11">
        <v>0</v>
      </c>
      <c r="IQ125" s="11">
        <v>0</v>
      </c>
      <c r="IR125" s="11">
        <v>0</v>
      </c>
      <c r="IS125" s="11">
        <v>0</v>
      </c>
      <c r="IT125" s="11">
        <v>0</v>
      </c>
      <c r="IU125" s="11">
        <v>0</v>
      </c>
      <c r="IV125" s="11">
        <v>0</v>
      </c>
      <c r="IW125" s="11">
        <v>0</v>
      </c>
      <c r="IX125" s="11">
        <v>0</v>
      </c>
      <c r="IY125" s="11">
        <v>0</v>
      </c>
      <c r="IZ125" s="11">
        <f t="shared" si="17"/>
        <v>1879</v>
      </c>
    </row>
    <row r="126" spans="1:260" x14ac:dyDescent="0.25">
      <c r="HZ126" s="18" t="s">
        <v>69</v>
      </c>
      <c r="IA126" s="19">
        <v>49228</v>
      </c>
      <c r="IB126" s="19">
        <v>24499</v>
      </c>
      <c r="IC126" s="19">
        <v>96366</v>
      </c>
      <c r="ID126" s="19">
        <v>215</v>
      </c>
      <c r="IE126" s="19">
        <v>113</v>
      </c>
      <c r="IF126" s="19">
        <v>3035</v>
      </c>
      <c r="IG126" s="19">
        <v>665</v>
      </c>
      <c r="IH126" s="19">
        <v>98</v>
      </c>
      <c r="II126" s="19">
        <v>4071</v>
      </c>
      <c r="IJ126" s="19">
        <v>328</v>
      </c>
      <c r="IK126" s="19">
        <v>638</v>
      </c>
      <c r="IL126" s="19">
        <v>274</v>
      </c>
      <c r="IM126" s="19">
        <v>3</v>
      </c>
      <c r="IN126" s="19">
        <v>32558</v>
      </c>
      <c r="IO126" s="19">
        <v>28625</v>
      </c>
      <c r="IP126" s="19">
        <v>278</v>
      </c>
      <c r="IQ126" s="19">
        <v>49</v>
      </c>
      <c r="IR126" s="19">
        <v>6349</v>
      </c>
      <c r="IS126" s="19">
        <v>18</v>
      </c>
      <c r="IT126" s="19">
        <v>21</v>
      </c>
      <c r="IU126" s="19">
        <v>14717</v>
      </c>
      <c r="IV126" s="19">
        <v>5146</v>
      </c>
      <c r="IW126" s="19">
        <v>3032</v>
      </c>
      <c r="IX126" s="19">
        <v>252</v>
      </c>
      <c r="IY126" s="19">
        <v>1642</v>
      </c>
      <c r="IZ126" s="19">
        <f t="shared" si="17"/>
        <v>272220</v>
      </c>
    </row>
  </sheetData>
  <mergeCells count="176">
    <mergeCell ref="HX63:HX64"/>
    <mergeCell ref="HA62:HX62"/>
    <mergeCell ref="HW2:HW3"/>
    <mergeCell ref="HA1:HW1"/>
    <mergeCell ref="HA2:HA3"/>
    <mergeCell ref="HB2:HD2"/>
    <mergeCell ref="HE2:HJ2"/>
    <mergeCell ref="HK2:HO2"/>
    <mergeCell ref="HP2:HR2"/>
    <mergeCell ref="HS2:HV2"/>
    <mergeCell ref="HA63:HA64"/>
    <mergeCell ref="HB63:HD63"/>
    <mergeCell ref="HE63:HJ63"/>
    <mergeCell ref="HK63:HO63"/>
    <mergeCell ref="HP63:HR63"/>
    <mergeCell ref="HS63:HT63"/>
    <mergeCell ref="HU63:HW63"/>
    <mergeCell ref="GX63:GX64"/>
    <mergeCell ref="GA63:GA64"/>
    <mergeCell ref="GB63:GD63"/>
    <mergeCell ref="GE63:GJ63"/>
    <mergeCell ref="GK63:GO63"/>
    <mergeCell ref="GP63:GR63"/>
    <mergeCell ref="GS63:GT63"/>
    <mergeCell ref="GU63:GW63"/>
    <mergeCell ref="GA62:GX62"/>
    <mergeCell ref="GA2:GA3"/>
    <mergeCell ref="GA1:GX1"/>
    <mergeCell ref="GB2:GD2"/>
    <mergeCell ref="GE2:GJ2"/>
    <mergeCell ref="GK2:GO2"/>
    <mergeCell ref="GP2:GQ2"/>
    <mergeCell ref="GR2:GT2"/>
    <mergeCell ref="GU2:GW2"/>
    <mergeCell ref="GX2:GX3"/>
    <mergeCell ref="FX63:FX64"/>
    <mergeCell ref="EY62:FX62"/>
    <mergeCell ref="EY63:EY64"/>
    <mergeCell ref="EZ63:FB63"/>
    <mergeCell ref="FC63:FH63"/>
    <mergeCell ref="FI63:FN63"/>
    <mergeCell ref="FO63:FQ63"/>
    <mergeCell ref="FR63:FT63"/>
    <mergeCell ref="FU63:FW63"/>
    <mergeCell ref="EY1:FW1"/>
    <mergeCell ref="FW2:FW3"/>
    <mergeCell ref="EZ2:FB2"/>
    <mergeCell ref="FC2:FH2"/>
    <mergeCell ref="FI2:FM2"/>
    <mergeCell ref="FN2:FO2"/>
    <mergeCell ref="FP2:FR2"/>
    <mergeCell ref="FS2:FV2"/>
    <mergeCell ref="EY2:EY3"/>
    <mergeCell ref="DX62:EW62"/>
    <mergeCell ref="DX63:DX64"/>
    <mergeCell ref="DY63:EA63"/>
    <mergeCell ref="EB63:EG63"/>
    <mergeCell ref="EH63:EL63"/>
    <mergeCell ref="EM63:EO63"/>
    <mergeCell ref="EP63:ER63"/>
    <mergeCell ref="ES63:EV63"/>
    <mergeCell ref="EW63:EW64"/>
    <mergeCell ref="DX1:ES1"/>
    <mergeCell ref="DX2:DX3"/>
    <mergeCell ref="DY2:EA2"/>
    <mergeCell ref="EB2:EG2"/>
    <mergeCell ref="EH2:EL2"/>
    <mergeCell ref="EN2:EO2"/>
    <mergeCell ref="EP2:ER2"/>
    <mergeCell ref="ES2:ES3"/>
    <mergeCell ref="DV63:DV64"/>
    <mergeCell ref="CY62:DV62"/>
    <mergeCell ref="CY63:CY64"/>
    <mergeCell ref="CZ63:DB63"/>
    <mergeCell ref="DC63:DH63"/>
    <mergeCell ref="DI63:DM63"/>
    <mergeCell ref="DN63:DO63"/>
    <mergeCell ref="DP63:DQ63"/>
    <mergeCell ref="DR63:DU63"/>
    <mergeCell ref="DU2:DU3"/>
    <mergeCell ref="CY1:DU1"/>
    <mergeCell ref="CY2:CY3"/>
    <mergeCell ref="CZ2:DB2"/>
    <mergeCell ref="DC2:DH2"/>
    <mergeCell ref="DI2:DM2"/>
    <mergeCell ref="DO2:DQ2"/>
    <mergeCell ref="DR2:DT2"/>
    <mergeCell ref="AS63:AT63"/>
    <mergeCell ref="AU63:AW63"/>
    <mergeCell ref="AX63:AX64"/>
    <mergeCell ref="AA62:AX62"/>
    <mergeCell ref="AA63:AA64"/>
    <mergeCell ref="AB63:AD63"/>
    <mergeCell ref="AE63:AJ63"/>
    <mergeCell ref="AK63:AP63"/>
    <mergeCell ref="AQ63:AR63"/>
    <mergeCell ref="AA2:AA3"/>
    <mergeCell ref="BW2:BW3"/>
    <mergeCell ref="CS63:CU63"/>
    <mergeCell ref="CV63:CV64"/>
    <mergeCell ref="CA62:CV62"/>
    <mergeCell ref="CA63:CA64"/>
    <mergeCell ref="CB63:CD63"/>
    <mergeCell ref="CE63:CJ63"/>
    <mergeCell ref="CK63:CO63"/>
    <mergeCell ref="CP63:CR63"/>
    <mergeCell ref="AA1:AY1"/>
    <mergeCell ref="AB2:AD2"/>
    <mergeCell ref="AE2:AI2"/>
    <mergeCell ref="AJ2:AN2"/>
    <mergeCell ref="AO2:AQ2"/>
    <mergeCell ref="AR2:AT2"/>
    <mergeCell ref="AU2:AX2"/>
    <mergeCell ref="AY2:AY3"/>
    <mergeCell ref="A1:X1"/>
    <mergeCell ref="A2:A3"/>
    <mergeCell ref="B2:D2"/>
    <mergeCell ref="E2:I2"/>
    <mergeCell ref="J2:N2"/>
    <mergeCell ref="O2:P2"/>
    <mergeCell ref="Q2:S2"/>
    <mergeCell ref="T2:W2"/>
    <mergeCell ref="X2:X3"/>
    <mergeCell ref="A63:A64"/>
    <mergeCell ref="A62:Y62"/>
    <mergeCell ref="B63:D63"/>
    <mergeCell ref="E63:J63"/>
    <mergeCell ref="K63:O63"/>
    <mergeCell ref="P63:R63"/>
    <mergeCell ref="S63:U63"/>
    <mergeCell ref="V63:X63"/>
    <mergeCell ref="Y63:Y64"/>
    <mergeCell ref="BA1:BW1"/>
    <mergeCell ref="BB2:BD2"/>
    <mergeCell ref="BE2:BI2"/>
    <mergeCell ref="BJ2:BM2"/>
    <mergeCell ref="BN2:BP2"/>
    <mergeCell ref="BQ2:BS2"/>
    <mergeCell ref="BT2:BV2"/>
    <mergeCell ref="BA2:BA3"/>
    <mergeCell ref="BY63:BY64"/>
    <mergeCell ref="BA62:BY62"/>
    <mergeCell ref="BA63:BA64"/>
    <mergeCell ref="BB63:BD63"/>
    <mergeCell ref="BE63:BJ63"/>
    <mergeCell ref="BK63:BP63"/>
    <mergeCell ref="BQ63:BR63"/>
    <mergeCell ref="BS63:BU63"/>
    <mergeCell ref="BV63:BX63"/>
    <mergeCell ref="CA1:CW1"/>
    <mergeCell ref="CW2:CW3"/>
    <mergeCell ref="CA2:CA3"/>
    <mergeCell ref="CB2:CD2"/>
    <mergeCell ref="CE2:CI2"/>
    <mergeCell ref="CJ2:CN2"/>
    <mergeCell ref="CO2:CP2"/>
    <mergeCell ref="CQ2:CS2"/>
    <mergeCell ref="CT2:CV2"/>
    <mergeCell ref="HZ2:HZ3"/>
    <mergeCell ref="IA2:IC2"/>
    <mergeCell ref="ID2:II2"/>
    <mergeCell ref="IJ2:IN2"/>
    <mergeCell ref="IO2:IR2"/>
    <mergeCell ref="IS2:IU2"/>
    <mergeCell ref="IV2:IX2"/>
    <mergeCell ref="IY2:IY3"/>
    <mergeCell ref="HZ1:IY1"/>
    <mergeCell ref="HZ62:IZ62"/>
    <mergeCell ref="IZ63:IZ64"/>
    <mergeCell ref="IA63:IC63"/>
    <mergeCell ref="ID63:IJ63"/>
    <mergeCell ref="IK63:IP63"/>
    <mergeCell ref="IQ63:IS63"/>
    <mergeCell ref="IT63:IV63"/>
    <mergeCell ref="IW63:IY63"/>
    <mergeCell ref="HZ63:HZ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0"/>
  <sheetViews>
    <sheetView topLeftCell="A61" zoomScale="55" zoomScaleNormal="55" workbookViewId="0">
      <selection activeCell="A276" sqref="A276"/>
    </sheetView>
  </sheetViews>
  <sheetFormatPr defaultRowHeight="15" x14ac:dyDescent="0.25"/>
  <cols>
    <col min="1" max="1" width="38.42578125" customWidth="1"/>
    <col min="2" max="29" width="12.85546875" customWidth="1"/>
    <col min="30" max="30" width="16.42578125" customWidth="1"/>
  </cols>
  <sheetData>
    <row r="1" spans="1:30" x14ac:dyDescent="0.25">
      <c r="A1" s="774" t="s">
        <v>140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R1" s="775"/>
      <c r="S1" s="775"/>
      <c r="T1" s="775"/>
      <c r="U1" s="775"/>
      <c r="V1" s="775"/>
      <c r="W1" s="775"/>
      <c r="X1" s="775"/>
      <c r="Y1" s="775"/>
      <c r="Z1" s="775"/>
      <c r="AA1" s="775"/>
      <c r="AB1" s="775"/>
      <c r="AC1" s="775"/>
      <c r="AD1" s="776"/>
    </row>
    <row r="2" spans="1:30" ht="15" customHeight="1" x14ac:dyDescent="0.25">
      <c r="A2" s="762" t="s">
        <v>139</v>
      </c>
      <c r="B2" s="741" t="s">
        <v>88</v>
      </c>
      <c r="C2" s="741"/>
      <c r="D2" s="741"/>
      <c r="E2" s="741" t="s">
        <v>92</v>
      </c>
      <c r="F2" s="741"/>
      <c r="G2" s="741"/>
      <c r="H2" s="741"/>
      <c r="I2" s="741"/>
      <c r="J2" s="741"/>
      <c r="K2" s="741"/>
      <c r="L2" s="741" t="s">
        <v>100</v>
      </c>
      <c r="M2" s="741"/>
      <c r="N2" s="741"/>
      <c r="O2" s="741"/>
      <c r="P2" s="741"/>
      <c r="Q2" s="741"/>
      <c r="R2" s="741"/>
      <c r="S2" s="741" t="s">
        <v>106</v>
      </c>
      <c r="T2" s="741"/>
      <c r="U2" s="741"/>
      <c r="V2" s="741"/>
      <c r="W2" s="741" t="s">
        <v>111</v>
      </c>
      <c r="X2" s="741"/>
      <c r="Y2" s="741"/>
      <c r="Z2" s="741" t="s">
        <v>114</v>
      </c>
      <c r="AA2" s="741"/>
      <c r="AB2" s="741"/>
      <c r="AC2" s="741"/>
      <c r="AD2" s="762" t="s">
        <v>85</v>
      </c>
    </row>
    <row r="3" spans="1:30" x14ac:dyDescent="0.25">
      <c r="A3" s="762"/>
      <c r="B3" s="31" t="s">
        <v>90</v>
      </c>
      <c r="C3" s="31" t="s">
        <v>91</v>
      </c>
      <c r="D3" s="31" t="s">
        <v>89</v>
      </c>
      <c r="E3" s="31" t="s">
        <v>97</v>
      </c>
      <c r="F3" s="31" t="s">
        <v>94</v>
      </c>
      <c r="G3" s="31" t="s">
        <v>95</v>
      </c>
      <c r="H3" s="31" t="s">
        <v>99</v>
      </c>
      <c r="I3" s="31" t="s">
        <v>96</v>
      </c>
      <c r="J3" s="31" t="s">
        <v>93</v>
      </c>
      <c r="K3" s="31" t="s">
        <v>98</v>
      </c>
      <c r="L3" s="31" t="s">
        <v>131</v>
      </c>
      <c r="M3" s="31" t="s">
        <v>103</v>
      </c>
      <c r="N3" s="31" t="s">
        <v>104</v>
      </c>
      <c r="O3" s="31" t="s">
        <v>102</v>
      </c>
      <c r="P3" s="31" t="s">
        <v>132</v>
      </c>
      <c r="Q3" s="31" t="s">
        <v>101</v>
      </c>
      <c r="R3" s="31" t="s">
        <v>105</v>
      </c>
      <c r="S3" s="31" t="s">
        <v>108</v>
      </c>
      <c r="T3" s="31" t="s">
        <v>107</v>
      </c>
      <c r="U3" s="31" t="s">
        <v>110</v>
      </c>
      <c r="V3" s="31" t="s">
        <v>109</v>
      </c>
      <c r="W3" s="31" t="s">
        <v>113</v>
      </c>
      <c r="X3" s="31" t="s">
        <v>96</v>
      </c>
      <c r="Y3" s="31" t="s">
        <v>112</v>
      </c>
      <c r="Z3" s="31" t="s">
        <v>95</v>
      </c>
      <c r="AA3" s="31" t="s">
        <v>115</v>
      </c>
      <c r="AB3" s="31" t="s">
        <v>120</v>
      </c>
      <c r="AC3" s="31" t="s">
        <v>116</v>
      </c>
      <c r="AD3" s="762"/>
    </row>
    <row r="4" spans="1:30" x14ac:dyDescent="0.25">
      <c r="A4" s="69" t="s">
        <v>118</v>
      </c>
      <c r="B4" s="70">
        <f>SUM(B5:B73)</f>
        <v>44075</v>
      </c>
      <c r="C4" s="70">
        <f t="shared" ref="C4:AC4" si="0">SUM(C5:C73)</f>
        <v>37351</v>
      </c>
      <c r="D4" s="70">
        <f t="shared" si="0"/>
        <v>118847</v>
      </c>
      <c r="E4" s="70">
        <f t="shared" si="0"/>
        <v>282</v>
      </c>
      <c r="F4" s="70">
        <f t="shared" si="0"/>
        <v>22320</v>
      </c>
      <c r="G4" s="70">
        <f t="shared" si="0"/>
        <v>27892</v>
      </c>
      <c r="H4" s="70">
        <f t="shared" si="0"/>
        <v>6172</v>
      </c>
      <c r="I4" s="70">
        <f t="shared" si="0"/>
        <v>17966</v>
      </c>
      <c r="J4" s="70">
        <f t="shared" si="0"/>
        <v>65803</v>
      </c>
      <c r="K4" s="70">
        <f t="shared" si="0"/>
        <v>3</v>
      </c>
      <c r="L4" s="70">
        <f t="shared" si="0"/>
        <v>179</v>
      </c>
      <c r="M4" s="70">
        <f t="shared" si="0"/>
        <v>38211</v>
      </c>
      <c r="N4" s="70">
        <f t="shared" si="0"/>
        <v>3504</v>
      </c>
      <c r="O4" s="70">
        <f t="shared" si="0"/>
        <v>70940</v>
      </c>
      <c r="P4" s="70">
        <f t="shared" si="0"/>
        <v>132</v>
      </c>
      <c r="Q4" s="70">
        <f t="shared" si="0"/>
        <v>77512</v>
      </c>
      <c r="R4" s="70">
        <f t="shared" si="0"/>
        <v>2244</v>
      </c>
      <c r="S4" s="70">
        <f t="shared" si="0"/>
        <v>76898</v>
      </c>
      <c r="T4" s="70">
        <f t="shared" si="0"/>
        <v>472633</v>
      </c>
      <c r="U4" s="70">
        <f t="shared" si="0"/>
        <v>1120</v>
      </c>
      <c r="V4" s="70">
        <f t="shared" si="0"/>
        <v>90812</v>
      </c>
      <c r="W4" s="70">
        <f t="shared" si="0"/>
        <v>5343</v>
      </c>
      <c r="X4" s="70">
        <f t="shared" si="0"/>
        <v>2201</v>
      </c>
      <c r="Y4" s="70">
        <f t="shared" si="0"/>
        <v>5061</v>
      </c>
      <c r="Z4" s="70">
        <f t="shared" si="0"/>
        <v>7045</v>
      </c>
      <c r="AA4" s="70">
        <f t="shared" si="0"/>
        <v>20597</v>
      </c>
      <c r="AB4" s="70">
        <f t="shared" si="0"/>
        <v>70</v>
      </c>
      <c r="AC4" s="70">
        <f t="shared" si="0"/>
        <v>3209</v>
      </c>
      <c r="AD4" s="58">
        <f t="shared" ref="AD4:AD67" si="1">SUM(B4:AC4)</f>
        <v>1218422</v>
      </c>
    </row>
    <row r="5" spans="1:30" x14ac:dyDescent="0.25">
      <c r="A5" s="71" t="s">
        <v>4</v>
      </c>
      <c r="B5" s="72"/>
      <c r="C5" s="72">
        <v>2</v>
      </c>
      <c r="D5" s="72">
        <v>2</v>
      </c>
      <c r="E5" s="72"/>
      <c r="F5" s="72"/>
      <c r="G5" s="72"/>
      <c r="H5" s="72"/>
      <c r="I5" s="72"/>
      <c r="J5" s="72">
        <v>1</v>
      </c>
      <c r="K5" s="72"/>
      <c r="L5" s="72"/>
      <c r="M5" s="72">
        <v>74</v>
      </c>
      <c r="N5" s="72">
        <v>1</v>
      </c>
      <c r="O5" s="72">
        <v>1294</v>
      </c>
      <c r="P5" s="72"/>
      <c r="Q5" s="72">
        <v>29</v>
      </c>
      <c r="R5" s="72"/>
      <c r="S5" s="72">
        <v>149</v>
      </c>
      <c r="T5" s="72">
        <v>471695</v>
      </c>
      <c r="U5" s="72">
        <v>344</v>
      </c>
      <c r="V5" s="72">
        <v>397</v>
      </c>
      <c r="W5" s="72">
        <v>1</v>
      </c>
      <c r="X5" s="72"/>
      <c r="Y5" s="72"/>
      <c r="Z5" s="72"/>
      <c r="AA5" s="72"/>
      <c r="AB5" s="72">
        <v>8</v>
      </c>
      <c r="AC5" s="72"/>
      <c r="AD5" s="59">
        <f t="shared" si="1"/>
        <v>473997</v>
      </c>
    </row>
    <row r="6" spans="1:30" x14ac:dyDescent="0.25">
      <c r="A6" s="71" t="s">
        <v>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>
        <v>20</v>
      </c>
      <c r="P6" s="72"/>
      <c r="Q6" s="72">
        <v>5</v>
      </c>
      <c r="R6" s="72"/>
      <c r="S6" s="72">
        <v>76733</v>
      </c>
      <c r="T6" s="72">
        <v>131</v>
      </c>
      <c r="U6" s="72">
        <v>776</v>
      </c>
      <c r="V6" s="72">
        <v>90340</v>
      </c>
      <c r="W6" s="72">
        <v>6</v>
      </c>
      <c r="X6" s="72">
        <v>1</v>
      </c>
      <c r="Y6" s="72">
        <v>275</v>
      </c>
      <c r="Z6" s="72"/>
      <c r="AA6" s="72"/>
      <c r="AB6" s="72"/>
      <c r="AC6" s="72"/>
      <c r="AD6" s="59">
        <f t="shared" si="1"/>
        <v>168287</v>
      </c>
    </row>
    <row r="7" spans="1:30" x14ac:dyDescent="0.25">
      <c r="A7" s="71" t="s">
        <v>5</v>
      </c>
      <c r="B7" s="72">
        <v>8146</v>
      </c>
      <c r="C7" s="72">
        <v>1680</v>
      </c>
      <c r="D7" s="72">
        <v>37087</v>
      </c>
      <c r="E7" s="72"/>
      <c r="F7" s="72">
        <v>10450</v>
      </c>
      <c r="G7" s="72">
        <v>11522</v>
      </c>
      <c r="H7" s="72">
        <v>23</v>
      </c>
      <c r="I7" s="72">
        <v>6949</v>
      </c>
      <c r="J7" s="72">
        <v>14070</v>
      </c>
      <c r="K7" s="72"/>
      <c r="L7" s="72"/>
      <c r="M7" s="72"/>
      <c r="N7" s="72"/>
      <c r="O7" s="72">
        <v>1</v>
      </c>
      <c r="P7" s="72"/>
      <c r="Q7" s="72"/>
      <c r="R7" s="72"/>
      <c r="S7" s="72"/>
      <c r="T7" s="72">
        <v>1</v>
      </c>
      <c r="U7" s="72"/>
      <c r="V7" s="72">
        <v>1</v>
      </c>
      <c r="W7" s="72"/>
      <c r="X7" s="72"/>
      <c r="Y7" s="72"/>
      <c r="Z7" s="72"/>
      <c r="AA7" s="72"/>
      <c r="AB7" s="72">
        <v>39</v>
      </c>
      <c r="AC7" s="72">
        <v>1</v>
      </c>
      <c r="AD7" s="59">
        <f t="shared" si="1"/>
        <v>89970</v>
      </c>
    </row>
    <row r="8" spans="1:30" x14ac:dyDescent="0.25">
      <c r="A8" s="71" t="s">
        <v>134</v>
      </c>
      <c r="B8" s="72">
        <v>1</v>
      </c>
      <c r="C8" s="72"/>
      <c r="D8" s="72">
        <v>1</v>
      </c>
      <c r="E8" s="72">
        <v>8</v>
      </c>
      <c r="F8" s="72"/>
      <c r="G8" s="72"/>
      <c r="H8" s="72">
        <v>5</v>
      </c>
      <c r="I8" s="72"/>
      <c r="J8" s="72"/>
      <c r="K8" s="72"/>
      <c r="L8" s="72">
        <v>2</v>
      </c>
      <c r="M8" s="72">
        <v>33920</v>
      </c>
      <c r="N8" s="72"/>
      <c r="O8" s="72">
        <v>524</v>
      </c>
      <c r="P8" s="72"/>
      <c r="Q8" s="72">
        <v>34500</v>
      </c>
      <c r="R8" s="72">
        <v>140</v>
      </c>
      <c r="S8" s="72"/>
      <c r="T8" s="72">
        <v>7</v>
      </c>
      <c r="U8" s="72"/>
      <c r="V8" s="72">
        <v>1</v>
      </c>
      <c r="W8" s="72">
        <v>11</v>
      </c>
      <c r="X8" s="72"/>
      <c r="Y8" s="72"/>
      <c r="Z8" s="72">
        <v>6</v>
      </c>
      <c r="AA8" s="72">
        <v>1</v>
      </c>
      <c r="AB8" s="72"/>
      <c r="AC8" s="72"/>
      <c r="AD8" s="59">
        <f t="shared" si="1"/>
        <v>69127</v>
      </c>
    </row>
    <row r="9" spans="1:30" x14ac:dyDescent="0.25">
      <c r="A9" s="71" t="s">
        <v>9</v>
      </c>
      <c r="B9" s="72">
        <v>182</v>
      </c>
      <c r="C9" s="72">
        <v>8052</v>
      </c>
      <c r="D9" s="72">
        <v>1000</v>
      </c>
      <c r="E9" s="72"/>
      <c r="F9" s="72">
        <v>6282</v>
      </c>
      <c r="G9" s="72">
        <v>5327</v>
      </c>
      <c r="H9" s="72">
        <v>1</v>
      </c>
      <c r="I9" s="72">
        <v>5531</v>
      </c>
      <c r="J9" s="72">
        <v>16843</v>
      </c>
      <c r="K9" s="72"/>
      <c r="L9" s="72"/>
      <c r="M9" s="72"/>
      <c r="N9" s="72">
        <v>1</v>
      </c>
      <c r="O9" s="72">
        <v>2</v>
      </c>
      <c r="P9" s="72"/>
      <c r="Q9" s="72">
        <v>1</v>
      </c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59">
        <f t="shared" si="1"/>
        <v>43222</v>
      </c>
    </row>
    <row r="10" spans="1:30" x14ac:dyDescent="0.25">
      <c r="A10" s="71" t="s">
        <v>12</v>
      </c>
      <c r="B10" s="72">
        <v>1</v>
      </c>
      <c r="C10" s="72">
        <v>2</v>
      </c>
      <c r="D10" s="72">
        <v>2</v>
      </c>
      <c r="E10" s="72">
        <v>201</v>
      </c>
      <c r="F10" s="72">
        <v>6</v>
      </c>
      <c r="G10" s="72">
        <v>2</v>
      </c>
      <c r="H10" s="72">
        <v>177</v>
      </c>
      <c r="I10" s="72"/>
      <c r="J10" s="72">
        <v>2</v>
      </c>
      <c r="K10" s="72">
        <v>1</v>
      </c>
      <c r="L10" s="72"/>
      <c r="M10" s="72">
        <v>3903</v>
      </c>
      <c r="N10" s="72">
        <v>3502</v>
      </c>
      <c r="O10" s="72">
        <v>29720</v>
      </c>
      <c r="P10" s="72">
        <v>132</v>
      </c>
      <c r="Q10" s="72">
        <v>176</v>
      </c>
      <c r="R10" s="72">
        <v>1</v>
      </c>
      <c r="S10" s="72"/>
      <c r="T10" s="72">
        <v>764</v>
      </c>
      <c r="U10" s="72"/>
      <c r="V10" s="72">
        <v>67</v>
      </c>
      <c r="W10" s="72">
        <v>1</v>
      </c>
      <c r="X10" s="72"/>
      <c r="Y10" s="72"/>
      <c r="Z10" s="72">
        <v>8</v>
      </c>
      <c r="AA10" s="72">
        <v>1</v>
      </c>
      <c r="AB10" s="72"/>
      <c r="AC10" s="72"/>
      <c r="AD10" s="59">
        <f t="shared" si="1"/>
        <v>38669</v>
      </c>
    </row>
    <row r="11" spans="1:30" x14ac:dyDescent="0.25">
      <c r="A11" s="71" t="s">
        <v>11</v>
      </c>
      <c r="B11" s="72">
        <v>2</v>
      </c>
      <c r="C11" s="72">
        <v>1</v>
      </c>
      <c r="D11" s="72"/>
      <c r="E11" s="72">
        <v>1</v>
      </c>
      <c r="F11" s="72"/>
      <c r="G11" s="72"/>
      <c r="H11" s="72">
        <v>4</v>
      </c>
      <c r="I11" s="72"/>
      <c r="J11" s="72"/>
      <c r="K11" s="72"/>
      <c r="L11" s="72">
        <v>177</v>
      </c>
      <c r="M11" s="72">
        <v>81</v>
      </c>
      <c r="N11" s="72"/>
      <c r="O11" s="72">
        <v>5</v>
      </c>
      <c r="P11" s="72"/>
      <c r="Q11" s="72">
        <v>34250</v>
      </c>
      <c r="R11" s="72">
        <v>1953</v>
      </c>
      <c r="S11" s="72"/>
      <c r="T11" s="72"/>
      <c r="U11" s="72"/>
      <c r="V11" s="72"/>
      <c r="W11" s="72"/>
      <c r="X11" s="72"/>
      <c r="Y11" s="72"/>
      <c r="Z11" s="72"/>
      <c r="AA11" s="72"/>
      <c r="AB11" s="72">
        <v>1</v>
      </c>
      <c r="AC11" s="72"/>
      <c r="AD11" s="59">
        <f t="shared" si="1"/>
        <v>36475</v>
      </c>
    </row>
    <row r="12" spans="1:30" x14ac:dyDescent="0.25">
      <c r="A12" s="71" t="s">
        <v>16</v>
      </c>
      <c r="B12" s="72">
        <v>1</v>
      </c>
      <c r="C12" s="72">
        <v>2</v>
      </c>
      <c r="D12" s="72">
        <v>2</v>
      </c>
      <c r="E12" s="72">
        <v>32</v>
      </c>
      <c r="F12" s="72"/>
      <c r="G12" s="72"/>
      <c r="H12" s="72">
        <v>130</v>
      </c>
      <c r="I12" s="72"/>
      <c r="J12" s="72"/>
      <c r="K12" s="72"/>
      <c r="L12" s="72"/>
      <c r="M12" s="72">
        <v>215</v>
      </c>
      <c r="N12" s="72"/>
      <c r="O12" s="72">
        <v>28616</v>
      </c>
      <c r="P12" s="72"/>
      <c r="Q12" s="72">
        <v>3716</v>
      </c>
      <c r="R12" s="72">
        <v>55</v>
      </c>
      <c r="S12" s="72">
        <v>2</v>
      </c>
      <c r="T12" s="72">
        <v>2</v>
      </c>
      <c r="U12" s="72"/>
      <c r="V12" s="72"/>
      <c r="W12" s="72">
        <v>69</v>
      </c>
      <c r="X12" s="72"/>
      <c r="Y12" s="72"/>
      <c r="Z12" s="72">
        <v>2</v>
      </c>
      <c r="AA12" s="72"/>
      <c r="AB12" s="72"/>
      <c r="AC12" s="72"/>
      <c r="AD12" s="59">
        <f t="shared" si="1"/>
        <v>32844</v>
      </c>
    </row>
    <row r="13" spans="1:30" x14ac:dyDescent="0.25">
      <c r="A13" s="71" t="s">
        <v>15</v>
      </c>
      <c r="B13" s="72">
        <v>389</v>
      </c>
      <c r="C13" s="72">
        <v>1</v>
      </c>
      <c r="D13" s="72">
        <v>5646</v>
      </c>
      <c r="E13" s="72">
        <v>1</v>
      </c>
      <c r="F13" s="72"/>
      <c r="G13" s="72"/>
      <c r="H13" s="72">
        <v>2</v>
      </c>
      <c r="I13" s="72"/>
      <c r="J13" s="72">
        <v>1</v>
      </c>
      <c r="K13" s="72">
        <v>2</v>
      </c>
      <c r="L13" s="72"/>
      <c r="M13" s="72"/>
      <c r="N13" s="72"/>
      <c r="O13" s="72">
        <v>93</v>
      </c>
      <c r="P13" s="72"/>
      <c r="Q13" s="72">
        <v>738</v>
      </c>
      <c r="R13" s="72"/>
      <c r="S13" s="72"/>
      <c r="T13" s="72"/>
      <c r="U13" s="72"/>
      <c r="V13" s="72"/>
      <c r="W13" s="72">
        <v>3</v>
      </c>
      <c r="X13" s="72"/>
      <c r="Y13" s="72"/>
      <c r="Z13" s="72">
        <v>3266</v>
      </c>
      <c r="AA13" s="72">
        <v>20520</v>
      </c>
      <c r="AB13" s="72">
        <v>5</v>
      </c>
      <c r="AC13" s="72">
        <v>1170</v>
      </c>
      <c r="AD13" s="59">
        <f t="shared" si="1"/>
        <v>31837</v>
      </c>
    </row>
    <row r="14" spans="1:30" x14ac:dyDescent="0.25">
      <c r="A14" s="71" t="s">
        <v>18</v>
      </c>
      <c r="B14" s="72">
        <v>1630</v>
      </c>
      <c r="C14" s="72">
        <v>546</v>
      </c>
      <c r="D14" s="72">
        <v>5994</v>
      </c>
      <c r="E14" s="72"/>
      <c r="F14" s="72">
        <v>1520</v>
      </c>
      <c r="G14" s="72">
        <v>753</v>
      </c>
      <c r="H14" s="72">
        <v>3523</v>
      </c>
      <c r="I14" s="72">
        <v>1160</v>
      </c>
      <c r="J14" s="72">
        <v>14523</v>
      </c>
      <c r="K14" s="72"/>
      <c r="L14" s="72"/>
      <c r="M14" s="72"/>
      <c r="N14" s="72"/>
      <c r="O14" s="72">
        <v>1</v>
      </c>
      <c r="P14" s="72"/>
      <c r="Q14" s="72"/>
      <c r="R14" s="72"/>
      <c r="S14" s="72"/>
      <c r="T14" s="72"/>
      <c r="U14" s="72"/>
      <c r="V14" s="72"/>
      <c r="W14" s="72">
        <v>1</v>
      </c>
      <c r="X14" s="72"/>
      <c r="Y14" s="72"/>
      <c r="Z14" s="72"/>
      <c r="AA14" s="72"/>
      <c r="AB14" s="72">
        <v>1</v>
      </c>
      <c r="AC14" s="72"/>
      <c r="AD14" s="59">
        <f t="shared" si="1"/>
        <v>29652</v>
      </c>
    </row>
    <row r="15" spans="1:30" x14ac:dyDescent="0.25">
      <c r="A15" s="71" t="s">
        <v>20</v>
      </c>
      <c r="B15" s="72">
        <v>12271</v>
      </c>
      <c r="C15" s="72">
        <v>6</v>
      </c>
      <c r="D15" s="72">
        <v>10912</v>
      </c>
      <c r="E15" s="72">
        <v>1</v>
      </c>
      <c r="F15" s="72"/>
      <c r="G15" s="72"/>
      <c r="H15" s="72">
        <v>13</v>
      </c>
      <c r="I15" s="72"/>
      <c r="J15" s="72">
        <v>3</v>
      </c>
      <c r="K15" s="72"/>
      <c r="L15" s="72"/>
      <c r="M15" s="72"/>
      <c r="N15" s="72"/>
      <c r="O15" s="72"/>
      <c r="P15" s="72"/>
      <c r="Q15" s="72">
        <v>1</v>
      </c>
      <c r="R15" s="72"/>
      <c r="S15" s="72"/>
      <c r="T15" s="72"/>
      <c r="U15" s="72"/>
      <c r="V15" s="72"/>
      <c r="W15" s="72">
        <v>1</v>
      </c>
      <c r="X15" s="72"/>
      <c r="Y15" s="72"/>
      <c r="Z15" s="72">
        <v>20</v>
      </c>
      <c r="AA15" s="72">
        <v>1</v>
      </c>
      <c r="AB15" s="72"/>
      <c r="AC15" s="72"/>
      <c r="AD15" s="59">
        <f t="shared" si="1"/>
        <v>23229</v>
      </c>
    </row>
    <row r="16" spans="1:30" x14ac:dyDescent="0.25">
      <c r="A16" s="71" t="s">
        <v>17</v>
      </c>
      <c r="B16" s="72">
        <v>1626</v>
      </c>
      <c r="C16" s="72">
        <v>40</v>
      </c>
      <c r="D16" s="72">
        <v>6266</v>
      </c>
      <c r="E16" s="72"/>
      <c r="F16" s="72">
        <v>744</v>
      </c>
      <c r="G16" s="72">
        <v>2668</v>
      </c>
      <c r="H16" s="72">
        <v>418</v>
      </c>
      <c r="I16" s="72">
        <v>406</v>
      </c>
      <c r="J16" s="72">
        <v>5439</v>
      </c>
      <c r="K16" s="72"/>
      <c r="L16" s="72"/>
      <c r="M16" s="72"/>
      <c r="N16" s="72"/>
      <c r="O16" s="72"/>
      <c r="P16" s="72"/>
      <c r="Q16" s="72">
        <v>1</v>
      </c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59">
        <f t="shared" si="1"/>
        <v>17608</v>
      </c>
    </row>
    <row r="17" spans="1:30" x14ac:dyDescent="0.25">
      <c r="A17" s="71" t="s">
        <v>22</v>
      </c>
      <c r="B17" s="72">
        <v>1</v>
      </c>
      <c r="C17" s="72">
        <v>15861</v>
      </c>
      <c r="D17" s="72">
        <v>10</v>
      </c>
      <c r="E17" s="72"/>
      <c r="F17" s="72">
        <v>32</v>
      </c>
      <c r="G17" s="72">
        <v>49</v>
      </c>
      <c r="H17" s="72">
        <v>4</v>
      </c>
      <c r="I17" s="72"/>
      <c r="J17" s="72">
        <v>1</v>
      </c>
      <c r="K17" s="72"/>
      <c r="L17" s="72"/>
      <c r="M17" s="72"/>
      <c r="N17" s="72"/>
      <c r="O17" s="72"/>
      <c r="P17" s="72"/>
      <c r="Q17" s="72">
        <v>3</v>
      </c>
      <c r="R17" s="72"/>
      <c r="S17" s="72"/>
      <c r="T17" s="72">
        <v>1</v>
      </c>
      <c r="U17" s="72"/>
      <c r="V17" s="72"/>
      <c r="W17" s="72">
        <v>1</v>
      </c>
      <c r="X17" s="72"/>
      <c r="Y17" s="72"/>
      <c r="Z17" s="72"/>
      <c r="AA17" s="72"/>
      <c r="AB17" s="72">
        <v>2</v>
      </c>
      <c r="AC17" s="72"/>
      <c r="AD17" s="59">
        <f t="shared" si="1"/>
        <v>15965</v>
      </c>
    </row>
    <row r="18" spans="1:30" x14ac:dyDescent="0.25">
      <c r="A18" s="71" t="s">
        <v>25</v>
      </c>
      <c r="B18" s="72">
        <v>26</v>
      </c>
      <c r="C18" s="72">
        <v>2992</v>
      </c>
      <c r="D18" s="72">
        <v>191</v>
      </c>
      <c r="E18" s="72"/>
      <c r="F18" s="72">
        <v>70</v>
      </c>
      <c r="G18" s="72">
        <v>90</v>
      </c>
      <c r="H18" s="72">
        <v>1667</v>
      </c>
      <c r="I18" s="72">
        <v>128</v>
      </c>
      <c r="J18" s="72">
        <v>8941</v>
      </c>
      <c r="K18" s="72"/>
      <c r="L18" s="72"/>
      <c r="M18" s="72"/>
      <c r="N18" s="72"/>
      <c r="O18" s="72"/>
      <c r="P18" s="72"/>
      <c r="Q18" s="72"/>
      <c r="R18" s="72"/>
      <c r="S18" s="72"/>
      <c r="T18" s="72">
        <v>1</v>
      </c>
      <c r="U18" s="72"/>
      <c r="V18" s="72"/>
      <c r="W18" s="72"/>
      <c r="X18" s="72"/>
      <c r="Y18" s="72"/>
      <c r="Z18" s="72"/>
      <c r="AA18" s="72"/>
      <c r="AB18" s="72"/>
      <c r="AC18" s="72"/>
      <c r="AD18" s="59">
        <f t="shared" si="1"/>
        <v>14106</v>
      </c>
    </row>
    <row r="19" spans="1:30" x14ac:dyDescent="0.25">
      <c r="A19" s="71" t="s">
        <v>21</v>
      </c>
      <c r="B19" s="72">
        <v>3331</v>
      </c>
      <c r="C19" s="72">
        <v>86</v>
      </c>
      <c r="D19" s="72">
        <v>9713</v>
      </c>
      <c r="E19" s="72">
        <v>8</v>
      </c>
      <c r="F19" s="72"/>
      <c r="G19" s="72"/>
      <c r="H19" s="72">
        <v>7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59">
        <f t="shared" si="1"/>
        <v>13145</v>
      </c>
    </row>
    <row r="20" spans="1:30" x14ac:dyDescent="0.25">
      <c r="A20" s="71" t="s">
        <v>28</v>
      </c>
      <c r="B20" s="72">
        <v>1817</v>
      </c>
      <c r="C20" s="72">
        <v>265</v>
      </c>
      <c r="D20" s="72">
        <v>6568</v>
      </c>
      <c r="E20" s="72"/>
      <c r="F20" s="72">
        <v>857</v>
      </c>
      <c r="G20" s="72">
        <v>1163</v>
      </c>
      <c r="H20" s="72">
        <v>2</v>
      </c>
      <c r="I20" s="72">
        <v>646</v>
      </c>
      <c r="J20" s="72">
        <v>1526</v>
      </c>
      <c r="K20" s="72"/>
      <c r="L20" s="72"/>
      <c r="M20" s="72"/>
      <c r="N20" s="72"/>
      <c r="O20" s="72"/>
      <c r="P20" s="72"/>
      <c r="Q20" s="72"/>
      <c r="R20" s="72"/>
      <c r="S20" s="72"/>
      <c r="T20" s="72">
        <v>1</v>
      </c>
      <c r="U20" s="72"/>
      <c r="V20" s="72"/>
      <c r="W20" s="72"/>
      <c r="X20" s="72"/>
      <c r="Y20" s="72"/>
      <c r="Z20" s="72"/>
      <c r="AA20" s="72"/>
      <c r="AB20" s="72"/>
      <c r="AC20" s="72"/>
      <c r="AD20" s="59">
        <f t="shared" si="1"/>
        <v>12845</v>
      </c>
    </row>
    <row r="21" spans="1:30" x14ac:dyDescent="0.25">
      <c r="A21" s="71" t="s">
        <v>31</v>
      </c>
      <c r="B21" s="72">
        <v>3266</v>
      </c>
      <c r="C21" s="72">
        <v>11</v>
      </c>
      <c r="D21" s="72">
        <v>4424</v>
      </c>
      <c r="E21" s="72">
        <v>1</v>
      </c>
      <c r="F21" s="72">
        <v>141</v>
      </c>
      <c r="G21" s="72">
        <v>2335</v>
      </c>
      <c r="H21" s="72">
        <v>4</v>
      </c>
      <c r="I21" s="72">
        <v>872</v>
      </c>
      <c r="J21" s="72">
        <v>67</v>
      </c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>
        <v>4</v>
      </c>
      <c r="AC21" s="72">
        <v>6</v>
      </c>
      <c r="AD21" s="59">
        <f t="shared" si="1"/>
        <v>11131</v>
      </c>
    </row>
    <row r="22" spans="1:30" x14ac:dyDescent="0.25">
      <c r="A22" s="71" t="s">
        <v>8</v>
      </c>
      <c r="B22" s="72">
        <v>882</v>
      </c>
      <c r="C22" s="72">
        <v>136</v>
      </c>
      <c r="D22" s="72">
        <v>4224</v>
      </c>
      <c r="E22" s="72"/>
      <c r="F22" s="72">
        <v>601</v>
      </c>
      <c r="G22" s="72">
        <v>679</v>
      </c>
      <c r="H22" s="72">
        <v>3</v>
      </c>
      <c r="I22" s="72">
        <v>619</v>
      </c>
      <c r="J22" s="72">
        <v>271</v>
      </c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>
        <v>2</v>
      </c>
      <c r="AC22" s="72"/>
      <c r="AD22" s="59">
        <f t="shared" si="1"/>
        <v>7417</v>
      </c>
    </row>
    <row r="23" spans="1:30" x14ac:dyDescent="0.25">
      <c r="A23" s="71" t="s">
        <v>13</v>
      </c>
      <c r="B23" s="72">
        <v>751</v>
      </c>
      <c r="C23" s="72">
        <v>70</v>
      </c>
      <c r="D23" s="72">
        <v>2193</v>
      </c>
      <c r="E23" s="72"/>
      <c r="F23" s="72">
        <v>695</v>
      </c>
      <c r="G23" s="72">
        <v>1160</v>
      </c>
      <c r="H23" s="72">
        <v>5</v>
      </c>
      <c r="I23" s="72">
        <v>496</v>
      </c>
      <c r="J23" s="72">
        <v>1845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>
        <v>1</v>
      </c>
      <c r="AC23" s="72"/>
      <c r="AD23" s="59">
        <f t="shared" si="1"/>
        <v>7216</v>
      </c>
    </row>
    <row r="24" spans="1:30" x14ac:dyDescent="0.25">
      <c r="A24" s="71" t="s">
        <v>32</v>
      </c>
      <c r="B24" s="72"/>
      <c r="C24" s="72"/>
      <c r="D24" s="72">
        <v>2</v>
      </c>
      <c r="E24" s="72">
        <v>14</v>
      </c>
      <c r="F24" s="72">
        <v>1</v>
      </c>
      <c r="G24" s="72"/>
      <c r="H24" s="72">
        <v>78</v>
      </c>
      <c r="I24" s="72"/>
      <c r="J24" s="72"/>
      <c r="K24" s="72"/>
      <c r="L24" s="72"/>
      <c r="M24" s="72">
        <v>6</v>
      </c>
      <c r="N24" s="72"/>
      <c r="O24" s="72">
        <v>6503</v>
      </c>
      <c r="P24" s="72"/>
      <c r="Q24" s="72">
        <v>266</v>
      </c>
      <c r="R24" s="72">
        <v>6</v>
      </c>
      <c r="S24" s="72"/>
      <c r="T24" s="72">
        <v>7</v>
      </c>
      <c r="U24" s="72"/>
      <c r="V24" s="72"/>
      <c r="W24" s="72"/>
      <c r="X24" s="72"/>
      <c r="Y24" s="72"/>
      <c r="Z24" s="72">
        <v>3</v>
      </c>
      <c r="AA24" s="72">
        <v>1</v>
      </c>
      <c r="AB24" s="72"/>
      <c r="AC24" s="72">
        <v>20</v>
      </c>
      <c r="AD24" s="59">
        <f t="shared" si="1"/>
        <v>6907</v>
      </c>
    </row>
    <row r="25" spans="1:30" x14ac:dyDescent="0.25">
      <c r="A25" s="71" t="s">
        <v>34</v>
      </c>
      <c r="B25" s="72"/>
      <c r="C25" s="72"/>
      <c r="D25" s="72"/>
      <c r="E25" s="72">
        <v>1</v>
      </c>
      <c r="F25" s="72"/>
      <c r="G25" s="72"/>
      <c r="H25" s="72">
        <v>2</v>
      </c>
      <c r="I25" s="72"/>
      <c r="J25" s="72"/>
      <c r="K25" s="72"/>
      <c r="L25" s="72"/>
      <c r="M25" s="72"/>
      <c r="N25" s="72"/>
      <c r="O25" s="72">
        <v>154</v>
      </c>
      <c r="P25" s="72"/>
      <c r="Q25" s="72">
        <v>2939</v>
      </c>
      <c r="R25" s="72">
        <v>12</v>
      </c>
      <c r="S25" s="72"/>
      <c r="T25" s="72"/>
      <c r="U25" s="72"/>
      <c r="V25" s="72"/>
      <c r="W25" s="72"/>
      <c r="X25" s="72"/>
      <c r="Y25" s="72"/>
      <c r="Z25" s="72">
        <v>1383</v>
      </c>
      <c r="AA25" s="72">
        <v>51</v>
      </c>
      <c r="AB25" s="72"/>
      <c r="AC25" s="72">
        <v>972</v>
      </c>
      <c r="AD25" s="59">
        <f t="shared" si="1"/>
        <v>5514</v>
      </c>
    </row>
    <row r="26" spans="1:30" x14ac:dyDescent="0.25">
      <c r="A26" s="71" t="s">
        <v>36</v>
      </c>
      <c r="B26" s="72">
        <v>1827</v>
      </c>
      <c r="C26" s="72">
        <v>15</v>
      </c>
      <c r="D26" s="72">
        <v>1431</v>
      </c>
      <c r="E26" s="72"/>
      <c r="F26" s="72">
        <v>138</v>
      </c>
      <c r="G26" s="72">
        <v>380</v>
      </c>
      <c r="H26" s="72">
        <v>12</v>
      </c>
      <c r="I26" s="72">
        <v>54</v>
      </c>
      <c r="J26" s="72">
        <v>482</v>
      </c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>
        <v>945</v>
      </c>
      <c r="AA26" s="72"/>
      <c r="AB26" s="72"/>
      <c r="AC26" s="72">
        <v>1</v>
      </c>
      <c r="AD26" s="59">
        <f t="shared" si="1"/>
        <v>5285</v>
      </c>
    </row>
    <row r="27" spans="1:30" x14ac:dyDescent="0.25">
      <c r="A27" s="71" t="s">
        <v>35</v>
      </c>
      <c r="B27" s="72">
        <v>1265</v>
      </c>
      <c r="C27" s="72">
        <v>14</v>
      </c>
      <c r="D27" s="72">
        <v>3324</v>
      </c>
      <c r="E27" s="72">
        <v>1</v>
      </c>
      <c r="F27" s="72">
        <v>88</v>
      </c>
      <c r="G27" s="72">
        <v>218</v>
      </c>
      <c r="H27" s="72">
        <v>4</v>
      </c>
      <c r="I27" s="72">
        <v>165</v>
      </c>
      <c r="J27" s="72">
        <v>6</v>
      </c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59">
        <f t="shared" si="1"/>
        <v>5085</v>
      </c>
    </row>
    <row r="28" spans="1:30" x14ac:dyDescent="0.25">
      <c r="A28" s="71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>
        <v>2</v>
      </c>
      <c r="P28" s="72"/>
      <c r="Q28" s="72"/>
      <c r="R28" s="72"/>
      <c r="S28" s="72">
        <v>6</v>
      </c>
      <c r="T28" s="72"/>
      <c r="U28" s="72"/>
      <c r="V28" s="72">
        <v>1</v>
      </c>
      <c r="W28" s="72">
        <v>4424</v>
      </c>
      <c r="X28" s="72"/>
      <c r="Y28" s="72"/>
      <c r="Z28" s="72"/>
      <c r="AA28" s="72"/>
      <c r="AB28" s="72"/>
      <c r="AC28" s="72"/>
      <c r="AD28" s="59">
        <f t="shared" si="1"/>
        <v>4433</v>
      </c>
    </row>
    <row r="29" spans="1:30" x14ac:dyDescent="0.25">
      <c r="A29" s="71" t="s">
        <v>23</v>
      </c>
      <c r="B29" s="72">
        <v>1348</v>
      </c>
      <c r="C29" s="72">
        <v>8</v>
      </c>
      <c r="D29" s="72">
        <v>1930</v>
      </c>
      <c r="E29" s="72"/>
      <c r="F29" s="72">
        <v>234</v>
      </c>
      <c r="G29" s="72">
        <v>649</v>
      </c>
      <c r="H29" s="72"/>
      <c r="I29" s="72">
        <v>251</v>
      </c>
      <c r="J29" s="72">
        <v>5</v>
      </c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>
        <v>1</v>
      </c>
      <c r="AC29" s="72"/>
      <c r="AD29" s="59">
        <f t="shared" si="1"/>
        <v>4426</v>
      </c>
    </row>
    <row r="30" spans="1:30" x14ac:dyDescent="0.25">
      <c r="A30" s="71" t="s">
        <v>40</v>
      </c>
      <c r="B30" s="72">
        <v>312</v>
      </c>
      <c r="C30" s="72">
        <v>93</v>
      </c>
      <c r="D30" s="72">
        <v>3942</v>
      </c>
      <c r="E30" s="72">
        <v>1</v>
      </c>
      <c r="F30" s="72"/>
      <c r="G30" s="72"/>
      <c r="H30" s="72">
        <v>4</v>
      </c>
      <c r="I30" s="72"/>
      <c r="J30" s="72"/>
      <c r="K30" s="72"/>
      <c r="L30" s="72"/>
      <c r="M30" s="72"/>
      <c r="N30" s="72"/>
      <c r="O30" s="72"/>
      <c r="P30" s="72"/>
      <c r="Q30" s="72">
        <v>1</v>
      </c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59">
        <f t="shared" si="1"/>
        <v>4353</v>
      </c>
    </row>
    <row r="31" spans="1:30" x14ac:dyDescent="0.25">
      <c r="A31" s="71" t="s">
        <v>38</v>
      </c>
      <c r="B31" s="72">
        <v>177</v>
      </c>
      <c r="C31" s="72">
        <v>3236</v>
      </c>
      <c r="D31" s="72">
        <v>769</v>
      </c>
      <c r="E31" s="72">
        <v>1</v>
      </c>
      <c r="F31" s="72"/>
      <c r="G31" s="72"/>
      <c r="H31" s="72">
        <v>2</v>
      </c>
      <c r="I31" s="72"/>
      <c r="J31" s="72"/>
      <c r="K31" s="72"/>
      <c r="L31" s="72"/>
      <c r="M31" s="72"/>
      <c r="N31" s="72"/>
      <c r="O31" s="72">
        <v>1</v>
      </c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>
        <v>1</v>
      </c>
      <c r="AC31" s="72"/>
      <c r="AD31" s="59">
        <f t="shared" si="1"/>
        <v>4187</v>
      </c>
    </row>
    <row r="32" spans="1:30" x14ac:dyDescent="0.25">
      <c r="A32" s="71" t="s">
        <v>41</v>
      </c>
      <c r="B32" s="72"/>
      <c r="C32" s="72"/>
      <c r="D32" s="72"/>
      <c r="E32" s="72"/>
      <c r="F32" s="72">
        <v>2</v>
      </c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>
        <v>2</v>
      </c>
      <c r="X32" s="72">
        <v>2198</v>
      </c>
      <c r="Y32" s="72">
        <v>1934</v>
      </c>
      <c r="Z32" s="72"/>
      <c r="AA32" s="72"/>
      <c r="AB32" s="72"/>
      <c r="AC32" s="72"/>
      <c r="AD32" s="59">
        <f t="shared" si="1"/>
        <v>4136</v>
      </c>
    </row>
    <row r="33" spans="1:30" x14ac:dyDescent="0.25">
      <c r="A33" s="71" t="s">
        <v>43</v>
      </c>
      <c r="B33" s="72">
        <v>265</v>
      </c>
      <c r="C33" s="72">
        <v>22</v>
      </c>
      <c r="D33" s="72">
        <v>1765</v>
      </c>
      <c r="E33" s="72"/>
      <c r="F33" s="72">
        <v>235</v>
      </c>
      <c r="G33" s="72">
        <v>288</v>
      </c>
      <c r="H33" s="72"/>
      <c r="I33" s="72">
        <v>295</v>
      </c>
      <c r="J33" s="72">
        <v>760</v>
      </c>
      <c r="K33" s="72"/>
      <c r="L33" s="72"/>
      <c r="M33" s="72"/>
      <c r="N33" s="72"/>
      <c r="O33" s="72"/>
      <c r="P33" s="72"/>
      <c r="Q33" s="72"/>
      <c r="R33" s="72"/>
      <c r="S33" s="72">
        <v>3</v>
      </c>
      <c r="T33" s="72"/>
      <c r="U33" s="72"/>
      <c r="V33" s="72"/>
      <c r="W33" s="72"/>
      <c r="X33" s="72"/>
      <c r="Y33" s="72"/>
      <c r="Z33" s="72"/>
      <c r="AA33" s="72"/>
      <c r="AB33" s="72">
        <v>3</v>
      </c>
      <c r="AC33" s="72"/>
      <c r="AD33" s="59">
        <f t="shared" si="1"/>
        <v>3636</v>
      </c>
    </row>
    <row r="34" spans="1:30" x14ac:dyDescent="0.25">
      <c r="A34" s="71" t="s">
        <v>7</v>
      </c>
      <c r="B34" s="72">
        <v>10</v>
      </c>
      <c r="C34" s="72">
        <v>2982</v>
      </c>
      <c r="D34" s="72">
        <v>262</v>
      </c>
      <c r="E34" s="72"/>
      <c r="F34" s="72"/>
      <c r="G34" s="72"/>
      <c r="H34" s="72">
        <v>1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>
        <v>1</v>
      </c>
      <c r="X34" s="72"/>
      <c r="Y34" s="72"/>
      <c r="Z34" s="72"/>
      <c r="AA34" s="72"/>
      <c r="AB34" s="72"/>
      <c r="AC34" s="72"/>
      <c r="AD34" s="59">
        <f t="shared" si="1"/>
        <v>3256</v>
      </c>
    </row>
    <row r="35" spans="1:30" x14ac:dyDescent="0.25">
      <c r="A35" s="71" t="s">
        <v>19</v>
      </c>
      <c r="B35" s="72">
        <v>195</v>
      </c>
      <c r="C35" s="72">
        <v>59</v>
      </c>
      <c r="D35" s="72">
        <v>2953</v>
      </c>
      <c r="E35" s="72"/>
      <c r="F35" s="72"/>
      <c r="G35" s="72"/>
      <c r="H35" s="72"/>
      <c r="I35" s="72">
        <v>8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>
        <v>1</v>
      </c>
      <c r="U35" s="72"/>
      <c r="V35" s="72"/>
      <c r="W35" s="72"/>
      <c r="X35" s="72"/>
      <c r="Y35" s="72"/>
      <c r="Z35" s="72"/>
      <c r="AA35" s="72"/>
      <c r="AB35" s="72"/>
      <c r="AC35" s="72"/>
      <c r="AD35" s="59">
        <f t="shared" si="1"/>
        <v>3216</v>
      </c>
    </row>
    <row r="36" spans="1:30" x14ac:dyDescent="0.25">
      <c r="A36" s="71" t="s">
        <v>45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>
        <v>14</v>
      </c>
      <c r="R36" s="72"/>
      <c r="S36" s="72">
        <v>1</v>
      </c>
      <c r="T36" s="72">
        <v>4</v>
      </c>
      <c r="U36" s="72"/>
      <c r="V36" s="72">
        <v>1</v>
      </c>
      <c r="W36" s="72"/>
      <c r="X36" s="72"/>
      <c r="Y36" s="72">
        <v>2849</v>
      </c>
      <c r="Z36" s="72"/>
      <c r="AA36" s="72"/>
      <c r="AB36" s="72"/>
      <c r="AC36" s="72"/>
      <c r="AD36" s="59">
        <f t="shared" si="1"/>
        <v>2869</v>
      </c>
    </row>
    <row r="37" spans="1:30" x14ac:dyDescent="0.25">
      <c r="A37" s="71" t="s">
        <v>39</v>
      </c>
      <c r="B37" s="72">
        <v>158</v>
      </c>
      <c r="C37" s="72">
        <v>1</v>
      </c>
      <c r="D37" s="72">
        <v>1026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>
        <v>616</v>
      </c>
      <c r="AA37" s="72">
        <v>9</v>
      </c>
      <c r="AB37" s="72"/>
      <c r="AC37" s="72">
        <v>759</v>
      </c>
      <c r="AD37" s="59">
        <f t="shared" si="1"/>
        <v>2569</v>
      </c>
    </row>
    <row r="38" spans="1:30" x14ac:dyDescent="0.25">
      <c r="A38" s="71" t="s">
        <v>24</v>
      </c>
      <c r="B38" s="72">
        <v>757</v>
      </c>
      <c r="C38" s="72">
        <v>9</v>
      </c>
      <c r="D38" s="72">
        <v>1270</v>
      </c>
      <c r="E38" s="72"/>
      <c r="F38" s="72">
        <v>63</v>
      </c>
      <c r="G38" s="72">
        <v>35</v>
      </c>
      <c r="H38" s="72">
        <v>10</v>
      </c>
      <c r="I38" s="72">
        <v>74</v>
      </c>
      <c r="J38" s="72">
        <v>85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>
        <v>112</v>
      </c>
      <c r="AA38" s="72"/>
      <c r="AB38" s="72"/>
      <c r="AC38" s="72"/>
      <c r="AD38" s="59">
        <f t="shared" si="1"/>
        <v>2415</v>
      </c>
    </row>
    <row r="39" spans="1:30" x14ac:dyDescent="0.25">
      <c r="A39" s="71" t="s">
        <v>47</v>
      </c>
      <c r="B39" s="72"/>
      <c r="C39" s="72"/>
      <c r="D39" s="72"/>
      <c r="E39" s="72">
        <v>10</v>
      </c>
      <c r="F39" s="72">
        <v>11</v>
      </c>
      <c r="G39" s="72"/>
      <c r="H39" s="72">
        <v>3</v>
      </c>
      <c r="I39" s="72"/>
      <c r="J39" s="72">
        <v>2</v>
      </c>
      <c r="K39" s="72"/>
      <c r="L39" s="72"/>
      <c r="M39" s="72">
        <v>1</v>
      </c>
      <c r="N39" s="72"/>
      <c r="O39" s="72">
        <v>1966</v>
      </c>
      <c r="P39" s="72"/>
      <c r="Q39" s="72">
        <v>287</v>
      </c>
      <c r="R39" s="72"/>
      <c r="S39" s="72"/>
      <c r="T39" s="72"/>
      <c r="U39" s="72"/>
      <c r="V39" s="72"/>
      <c r="W39" s="72">
        <v>1</v>
      </c>
      <c r="X39" s="72"/>
      <c r="Y39" s="72"/>
      <c r="Z39" s="72">
        <v>3</v>
      </c>
      <c r="AA39" s="72">
        <v>1</v>
      </c>
      <c r="AB39" s="72"/>
      <c r="AC39" s="72">
        <v>5</v>
      </c>
      <c r="AD39" s="59">
        <f t="shared" si="1"/>
        <v>2290</v>
      </c>
    </row>
    <row r="40" spans="1:30" x14ac:dyDescent="0.25">
      <c r="A40" s="71" t="s">
        <v>14</v>
      </c>
      <c r="B40" s="72">
        <v>618</v>
      </c>
      <c r="C40" s="72">
        <v>3</v>
      </c>
      <c r="D40" s="72">
        <v>1036</v>
      </c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>
        <v>1</v>
      </c>
      <c r="R40" s="72"/>
      <c r="S40" s="72"/>
      <c r="T40" s="72"/>
      <c r="U40" s="72"/>
      <c r="V40" s="72"/>
      <c r="W40" s="72"/>
      <c r="X40" s="72"/>
      <c r="Y40" s="72"/>
      <c r="Z40" s="72">
        <v>375</v>
      </c>
      <c r="AA40" s="72"/>
      <c r="AB40" s="72"/>
      <c r="AC40" s="72">
        <v>174</v>
      </c>
      <c r="AD40" s="59">
        <f t="shared" si="1"/>
        <v>2207</v>
      </c>
    </row>
    <row r="41" spans="1:30" x14ac:dyDescent="0.25">
      <c r="A41" s="71" t="s">
        <v>52</v>
      </c>
      <c r="B41" s="72">
        <v>984</v>
      </c>
      <c r="C41" s="72">
        <v>9</v>
      </c>
      <c r="D41" s="72">
        <v>793</v>
      </c>
      <c r="E41" s="72"/>
      <c r="F41" s="72">
        <v>28</v>
      </c>
      <c r="G41" s="72">
        <v>227</v>
      </c>
      <c r="H41" s="72">
        <v>1</v>
      </c>
      <c r="I41" s="72">
        <v>83</v>
      </c>
      <c r="J41" s="72">
        <v>2</v>
      </c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>
        <v>1</v>
      </c>
      <c r="AC41" s="72"/>
      <c r="AD41" s="59">
        <f t="shared" si="1"/>
        <v>2128</v>
      </c>
    </row>
    <row r="42" spans="1:30" x14ac:dyDescent="0.25">
      <c r="A42" s="71" t="s">
        <v>3</v>
      </c>
      <c r="B42" s="72"/>
      <c r="C42" s="72"/>
      <c r="D42" s="72"/>
      <c r="E42" s="72"/>
      <c r="F42" s="72"/>
      <c r="G42" s="72"/>
      <c r="H42" s="72">
        <v>2</v>
      </c>
      <c r="I42" s="72"/>
      <c r="J42" s="72"/>
      <c r="K42" s="72"/>
      <c r="L42" s="72"/>
      <c r="M42" s="72">
        <v>11</v>
      </c>
      <c r="N42" s="72"/>
      <c r="O42" s="72">
        <v>1861</v>
      </c>
      <c r="P42" s="72"/>
      <c r="Q42" s="72">
        <v>67</v>
      </c>
      <c r="R42" s="72">
        <v>75</v>
      </c>
      <c r="S42" s="72">
        <v>2</v>
      </c>
      <c r="T42" s="72"/>
      <c r="U42" s="72"/>
      <c r="V42" s="72"/>
      <c r="W42" s="72"/>
      <c r="X42" s="72"/>
      <c r="Y42" s="72"/>
      <c r="Z42" s="72"/>
      <c r="AA42" s="72"/>
      <c r="AB42" s="72">
        <v>1</v>
      </c>
      <c r="AC42" s="72">
        <v>1</v>
      </c>
      <c r="AD42" s="59">
        <f t="shared" si="1"/>
        <v>2020</v>
      </c>
    </row>
    <row r="43" spans="1:30" x14ac:dyDescent="0.25">
      <c r="A43" s="71" t="s">
        <v>54</v>
      </c>
      <c r="B43" s="72">
        <v>95</v>
      </c>
      <c r="C43" s="72">
        <v>25</v>
      </c>
      <c r="D43" s="72">
        <v>807</v>
      </c>
      <c r="E43" s="72"/>
      <c r="F43" s="72">
        <v>91</v>
      </c>
      <c r="G43" s="72">
        <v>190</v>
      </c>
      <c r="H43" s="72"/>
      <c r="I43" s="72">
        <v>92</v>
      </c>
      <c r="J43" s="72">
        <v>215</v>
      </c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59">
        <f t="shared" si="1"/>
        <v>1515</v>
      </c>
    </row>
    <row r="44" spans="1:30" x14ac:dyDescent="0.25">
      <c r="A44" s="71" t="s">
        <v>33</v>
      </c>
      <c r="B44" s="72">
        <v>182</v>
      </c>
      <c r="C44" s="72">
        <v>55</v>
      </c>
      <c r="D44" s="72">
        <v>1074</v>
      </c>
      <c r="E44" s="72"/>
      <c r="F44" s="72"/>
      <c r="G44" s="72">
        <v>7</v>
      </c>
      <c r="H44" s="72"/>
      <c r="I44" s="72">
        <v>79</v>
      </c>
      <c r="J44" s="72">
        <v>17</v>
      </c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>
        <v>2</v>
      </c>
      <c r="AB44" s="72"/>
      <c r="AC44" s="72"/>
      <c r="AD44" s="59">
        <f t="shared" si="1"/>
        <v>1416</v>
      </c>
    </row>
    <row r="45" spans="1:30" x14ac:dyDescent="0.25">
      <c r="A45" s="71" t="s">
        <v>56</v>
      </c>
      <c r="B45" s="72">
        <v>362</v>
      </c>
      <c r="C45" s="72"/>
      <c r="D45" s="72">
        <v>672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>
        <v>13</v>
      </c>
      <c r="AA45" s="72"/>
      <c r="AB45" s="72"/>
      <c r="AC45" s="72">
        <v>4</v>
      </c>
      <c r="AD45" s="59">
        <f t="shared" si="1"/>
        <v>1051</v>
      </c>
    </row>
    <row r="46" spans="1:30" x14ac:dyDescent="0.25">
      <c r="A46" s="71" t="s">
        <v>49</v>
      </c>
      <c r="B46" s="72">
        <v>7</v>
      </c>
      <c r="C46" s="72">
        <v>825</v>
      </c>
      <c r="D46" s="72">
        <v>157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59">
        <f t="shared" si="1"/>
        <v>989</v>
      </c>
    </row>
    <row r="47" spans="1:30" x14ac:dyDescent="0.25">
      <c r="A47" s="71" t="s">
        <v>58</v>
      </c>
      <c r="B47" s="72">
        <v>312</v>
      </c>
      <c r="C47" s="72">
        <v>2</v>
      </c>
      <c r="D47" s="72">
        <v>421</v>
      </c>
      <c r="E47" s="72"/>
      <c r="F47" s="72">
        <v>7</v>
      </c>
      <c r="G47" s="72">
        <v>46</v>
      </c>
      <c r="H47" s="72"/>
      <c r="I47" s="72">
        <v>7</v>
      </c>
      <c r="J47" s="72">
        <v>28</v>
      </c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>
        <v>103</v>
      </c>
      <c r="AA47" s="72">
        <v>1</v>
      </c>
      <c r="AB47" s="72"/>
      <c r="AC47" s="72"/>
      <c r="AD47" s="59">
        <f t="shared" si="1"/>
        <v>927</v>
      </c>
    </row>
    <row r="48" spans="1:30" x14ac:dyDescent="0.25">
      <c r="A48" s="71" t="s">
        <v>48</v>
      </c>
      <c r="B48" s="72"/>
      <c r="C48" s="72"/>
      <c r="D48" s="72"/>
      <c r="E48" s="72">
        <v>1</v>
      </c>
      <c r="F48" s="72"/>
      <c r="G48" s="72"/>
      <c r="H48" s="72">
        <v>1</v>
      </c>
      <c r="I48" s="72"/>
      <c r="J48" s="72"/>
      <c r="K48" s="72"/>
      <c r="L48" s="72"/>
      <c r="M48" s="72"/>
      <c r="N48" s="72"/>
      <c r="O48" s="72">
        <v>60</v>
      </c>
      <c r="P48" s="72"/>
      <c r="Q48" s="72">
        <v>483</v>
      </c>
      <c r="R48" s="72"/>
      <c r="S48" s="72"/>
      <c r="T48" s="72"/>
      <c r="U48" s="72"/>
      <c r="V48" s="72"/>
      <c r="W48" s="72"/>
      <c r="X48" s="72"/>
      <c r="Y48" s="72"/>
      <c r="Z48" s="72">
        <v>111</v>
      </c>
      <c r="AA48" s="72">
        <v>9</v>
      </c>
      <c r="AB48" s="72"/>
      <c r="AC48" s="72">
        <v>91</v>
      </c>
      <c r="AD48" s="59">
        <f t="shared" si="1"/>
        <v>756</v>
      </c>
    </row>
    <row r="49" spans="1:30" x14ac:dyDescent="0.25">
      <c r="A49" s="71" t="s">
        <v>30</v>
      </c>
      <c r="B49" s="72">
        <v>404</v>
      </c>
      <c r="C49" s="72"/>
      <c r="D49" s="72">
        <v>160</v>
      </c>
      <c r="E49" s="72"/>
      <c r="F49" s="72">
        <v>4</v>
      </c>
      <c r="G49" s="72">
        <v>17</v>
      </c>
      <c r="H49" s="72">
        <v>3</v>
      </c>
      <c r="I49" s="72">
        <v>5</v>
      </c>
      <c r="J49" s="72">
        <v>35</v>
      </c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>
        <v>55</v>
      </c>
      <c r="AA49" s="72"/>
      <c r="AB49" s="72"/>
      <c r="AC49" s="72"/>
      <c r="AD49" s="59">
        <f t="shared" si="1"/>
        <v>683</v>
      </c>
    </row>
    <row r="50" spans="1:30" x14ac:dyDescent="0.25">
      <c r="A50" s="71" t="s">
        <v>60</v>
      </c>
      <c r="B50" s="72">
        <v>2</v>
      </c>
      <c r="C50" s="72">
        <v>92</v>
      </c>
      <c r="D50" s="72">
        <v>8</v>
      </c>
      <c r="E50" s="72"/>
      <c r="F50" s="72">
        <v>1</v>
      </c>
      <c r="G50" s="72">
        <v>3</v>
      </c>
      <c r="H50" s="72">
        <v>58</v>
      </c>
      <c r="I50" s="72">
        <v>3</v>
      </c>
      <c r="J50" s="72">
        <v>302</v>
      </c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59">
        <f t="shared" si="1"/>
        <v>469</v>
      </c>
    </row>
    <row r="51" spans="1:30" x14ac:dyDescent="0.25">
      <c r="A51" s="71" t="s">
        <v>53</v>
      </c>
      <c r="B51" s="72">
        <v>245</v>
      </c>
      <c r="C51" s="72">
        <v>1</v>
      </c>
      <c r="D51" s="72">
        <v>199</v>
      </c>
      <c r="E51" s="72"/>
      <c r="F51" s="72"/>
      <c r="G51" s="72">
        <v>4</v>
      </c>
      <c r="H51" s="72"/>
      <c r="I51" s="72">
        <v>3</v>
      </c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>
        <v>1</v>
      </c>
      <c r="Z51" s="72">
        <v>10</v>
      </c>
      <c r="AA51" s="72"/>
      <c r="AB51" s="72"/>
      <c r="AC51" s="72">
        <v>1</v>
      </c>
      <c r="AD51" s="59">
        <f t="shared" si="1"/>
        <v>464</v>
      </c>
    </row>
    <row r="52" spans="1:30" x14ac:dyDescent="0.25">
      <c r="A52" s="71" t="s">
        <v>44</v>
      </c>
      <c r="B52" s="72">
        <v>5</v>
      </c>
      <c r="C52" s="72">
        <v>140</v>
      </c>
      <c r="D52" s="72">
        <v>220</v>
      </c>
      <c r="E52" s="72"/>
      <c r="F52" s="72">
        <v>3</v>
      </c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59">
        <f t="shared" si="1"/>
        <v>368</v>
      </c>
    </row>
    <row r="53" spans="1:30" x14ac:dyDescent="0.25">
      <c r="A53" s="71" t="s">
        <v>50</v>
      </c>
      <c r="B53" s="72"/>
      <c r="C53" s="72"/>
      <c r="D53" s="72"/>
      <c r="E53" s="72"/>
      <c r="F53" s="72">
        <v>1</v>
      </c>
      <c r="G53" s="72"/>
      <c r="H53" s="72"/>
      <c r="I53" s="72"/>
      <c r="J53" s="72"/>
      <c r="K53" s="72"/>
      <c r="L53" s="72"/>
      <c r="M53" s="72"/>
      <c r="N53" s="72"/>
      <c r="O53" s="72">
        <v>6</v>
      </c>
      <c r="P53" s="72"/>
      <c r="Q53" s="72"/>
      <c r="R53" s="72"/>
      <c r="S53" s="72"/>
      <c r="T53" s="72">
        <v>8</v>
      </c>
      <c r="U53" s="72"/>
      <c r="V53" s="72"/>
      <c r="W53" s="72">
        <v>303</v>
      </c>
      <c r="X53" s="72"/>
      <c r="Y53" s="72">
        <v>1</v>
      </c>
      <c r="Z53" s="72"/>
      <c r="AA53" s="72"/>
      <c r="AB53" s="72"/>
      <c r="AC53" s="72"/>
      <c r="AD53" s="59">
        <f t="shared" si="1"/>
        <v>319</v>
      </c>
    </row>
    <row r="54" spans="1:30" x14ac:dyDescent="0.25">
      <c r="A54" s="71" t="s">
        <v>62</v>
      </c>
      <c r="B54" s="72">
        <v>55</v>
      </c>
      <c r="C54" s="72">
        <v>2</v>
      </c>
      <c r="D54" s="72">
        <v>190</v>
      </c>
      <c r="E54" s="72"/>
      <c r="F54" s="72"/>
      <c r="G54" s="72">
        <v>4</v>
      </c>
      <c r="H54" s="72"/>
      <c r="I54" s="72"/>
      <c r="J54" s="72">
        <v>37</v>
      </c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59">
        <f t="shared" si="1"/>
        <v>288</v>
      </c>
    </row>
    <row r="55" spans="1:30" x14ac:dyDescent="0.25">
      <c r="A55" s="71" t="s">
        <v>55</v>
      </c>
      <c r="B55" s="72">
        <v>9</v>
      </c>
      <c r="C55" s="72"/>
      <c r="D55" s="72">
        <v>46</v>
      </c>
      <c r="E55" s="72"/>
      <c r="F55" s="72">
        <v>10</v>
      </c>
      <c r="G55" s="72">
        <v>23</v>
      </c>
      <c r="H55" s="72"/>
      <c r="I55" s="72">
        <v>5</v>
      </c>
      <c r="J55" s="72">
        <v>195</v>
      </c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59">
        <f t="shared" si="1"/>
        <v>288</v>
      </c>
    </row>
    <row r="56" spans="1:30" x14ac:dyDescent="0.25">
      <c r="A56" s="71" t="s">
        <v>51</v>
      </c>
      <c r="B56" s="72">
        <v>72</v>
      </c>
      <c r="C56" s="72"/>
      <c r="D56" s="72">
        <v>87</v>
      </c>
      <c r="E56" s="72"/>
      <c r="F56" s="72"/>
      <c r="G56" s="72">
        <v>4</v>
      </c>
      <c r="H56" s="72"/>
      <c r="I56" s="72">
        <v>2</v>
      </c>
      <c r="J56" s="72"/>
      <c r="K56" s="72"/>
      <c r="L56" s="72"/>
      <c r="M56" s="72"/>
      <c r="N56" s="72"/>
      <c r="O56" s="72"/>
      <c r="P56" s="72"/>
      <c r="Q56" s="72">
        <v>2</v>
      </c>
      <c r="R56" s="72"/>
      <c r="S56" s="72"/>
      <c r="T56" s="72"/>
      <c r="U56" s="72"/>
      <c r="V56" s="72"/>
      <c r="W56" s="72"/>
      <c r="X56" s="72"/>
      <c r="Y56" s="72"/>
      <c r="Z56" s="72">
        <v>6</v>
      </c>
      <c r="AA56" s="72"/>
      <c r="AB56" s="72"/>
      <c r="AC56" s="72"/>
      <c r="AD56" s="59">
        <f t="shared" si="1"/>
        <v>173</v>
      </c>
    </row>
    <row r="57" spans="1:30" x14ac:dyDescent="0.25">
      <c r="A57" s="71" t="s">
        <v>46</v>
      </c>
      <c r="B57" s="72"/>
      <c r="C57" s="72"/>
      <c r="D57" s="72"/>
      <c r="E57" s="72"/>
      <c r="F57" s="72">
        <v>1</v>
      </c>
      <c r="G57" s="72"/>
      <c r="H57" s="72"/>
      <c r="I57" s="72"/>
      <c r="J57" s="72"/>
      <c r="K57" s="72"/>
      <c r="L57" s="72"/>
      <c r="M57" s="72"/>
      <c r="N57" s="72"/>
      <c r="O57" s="72">
        <v>7</v>
      </c>
      <c r="P57" s="72"/>
      <c r="Q57" s="72"/>
      <c r="R57" s="72"/>
      <c r="S57" s="72"/>
      <c r="T57" s="72"/>
      <c r="U57" s="72"/>
      <c r="V57" s="72"/>
      <c r="W57" s="72">
        <v>159</v>
      </c>
      <c r="X57" s="72"/>
      <c r="Y57" s="72"/>
      <c r="Z57" s="72"/>
      <c r="AA57" s="72"/>
      <c r="AB57" s="72"/>
      <c r="AC57" s="72"/>
      <c r="AD57" s="59">
        <f t="shared" si="1"/>
        <v>167</v>
      </c>
    </row>
    <row r="58" spans="1:30" x14ac:dyDescent="0.25">
      <c r="A58" s="71" t="s">
        <v>63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>
        <v>162</v>
      </c>
      <c r="X58" s="72"/>
      <c r="Y58" s="72"/>
      <c r="Z58" s="72"/>
      <c r="AA58" s="72"/>
      <c r="AB58" s="72"/>
      <c r="AC58" s="72"/>
      <c r="AD58" s="59">
        <f t="shared" si="1"/>
        <v>162</v>
      </c>
    </row>
    <row r="59" spans="1:30" x14ac:dyDescent="0.25">
      <c r="A59" s="71" t="s">
        <v>27</v>
      </c>
      <c r="B59" s="72">
        <v>74</v>
      </c>
      <c r="C59" s="72"/>
      <c r="D59" s="72">
        <v>61</v>
      </c>
      <c r="E59" s="72"/>
      <c r="F59" s="72"/>
      <c r="G59" s="72">
        <v>1</v>
      </c>
      <c r="H59" s="72"/>
      <c r="I59" s="72">
        <v>3</v>
      </c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>
        <v>5</v>
      </c>
      <c r="AA59" s="72"/>
      <c r="AB59" s="72"/>
      <c r="AC59" s="72">
        <v>1</v>
      </c>
      <c r="AD59" s="59">
        <f t="shared" si="1"/>
        <v>145</v>
      </c>
    </row>
    <row r="60" spans="1:30" x14ac:dyDescent="0.25">
      <c r="A60" s="71" t="s">
        <v>37</v>
      </c>
      <c r="B60" s="72">
        <v>9</v>
      </c>
      <c r="C60" s="72">
        <v>3</v>
      </c>
      <c r="D60" s="72">
        <v>3</v>
      </c>
      <c r="E60" s="72"/>
      <c r="F60" s="72">
        <v>1</v>
      </c>
      <c r="G60" s="72">
        <v>46</v>
      </c>
      <c r="H60" s="72">
        <v>2</v>
      </c>
      <c r="I60" s="72">
        <v>20</v>
      </c>
      <c r="J60" s="72">
        <v>44</v>
      </c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59">
        <f t="shared" si="1"/>
        <v>128</v>
      </c>
    </row>
    <row r="61" spans="1:30" x14ac:dyDescent="0.25">
      <c r="A61" s="71" t="s">
        <v>10</v>
      </c>
      <c r="B61" s="72"/>
      <c r="C61" s="72"/>
      <c r="D61" s="72"/>
      <c r="E61" s="72"/>
      <c r="F61" s="72">
        <v>1</v>
      </c>
      <c r="G61" s="72">
        <v>1</v>
      </c>
      <c r="H61" s="72"/>
      <c r="I61" s="72"/>
      <c r="J61" s="72">
        <v>6</v>
      </c>
      <c r="K61" s="72"/>
      <c r="L61" s="72"/>
      <c r="M61" s="72"/>
      <c r="N61" s="72"/>
      <c r="O61" s="72">
        <v>55</v>
      </c>
      <c r="P61" s="72"/>
      <c r="Q61" s="72">
        <v>1</v>
      </c>
      <c r="R61" s="72"/>
      <c r="S61" s="72"/>
      <c r="T61" s="72">
        <v>1</v>
      </c>
      <c r="U61" s="72"/>
      <c r="V61" s="72">
        <v>3</v>
      </c>
      <c r="W61" s="72">
        <v>37</v>
      </c>
      <c r="X61" s="72"/>
      <c r="Y61" s="72"/>
      <c r="Z61" s="72"/>
      <c r="AA61" s="72"/>
      <c r="AB61" s="72"/>
      <c r="AC61" s="72"/>
      <c r="AD61" s="59">
        <f t="shared" si="1"/>
        <v>105</v>
      </c>
    </row>
    <row r="62" spans="1:30" x14ac:dyDescent="0.25">
      <c r="A62" s="71" t="s">
        <v>64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>
        <v>99</v>
      </c>
      <c r="X62" s="72"/>
      <c r="Y62" s="72"/>
      <c r="Z62" s="72"/>
      <c r="AA62" s="72"/>
      <c r="AB62" s="72"/>
      <c r="AC62" s="72"/>
      <c r="AD62" s="59">
        <f t="shared" si="1"/>
        <v>99</v>
      </c>
    </row>
    <row r="63" spans="1:30" x14ac:dyDescent="0.25">
      <c r="A63" s="71" t="s">
        <v>65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>
        <v>2</v>
      </c>
      <c r="T63" s="72">
        <v>1</v>
      </c>
      <c r="U63" s="72"/>
      <c r="V63" s="72">
        <v>1</v>
      </c>
      <c r="W63" s="72">
        <v>59</v>
      </c>
      <c r="X63" s="72">
        <v>1</v>
      </c>
      <c r="Y63" s="72">
        <v>1</v>
      </c>
      <c r="Z63" s="72"/>
      <c r="AA63" s="72"/>
      <c r="AB63" s="72"/>
      <c r="AC63" s="72"/>
      <c r="AD63" s="59">
        <f t="shared" si="1"/>
        <v>65</v>
      </c>
    </row>
    <row r="64" spans="1:30" x14ac:dyDescent="0.25">
      <c r="A64" s="71" t="s">
        <v>29</v>
      </c>
      <c r="B64" s="72">
        <v>2</v>
      </c>
      <c r="C64" s="72">
        <v>2</v>
      </c>
      <c r="D64" s="72">
        <v>1</v>
      </c>
      <c r="E64" s="72"/>
      <c r="F64" s="72"/>
      <c r="G64" s="72"/>
      <c r="H64" s="72">
        <v>1</v>
      </c>
      <c r="I64" s="72">
        <v>9</v>
      </c>
      <c r="J64" s="72">
        <v>38</v>
      </c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>
        <v>1</v>
      </c>
      <c r="Y64" s="72"/>
      <c r="Z64" s="72"/>
      <c r="AA64" s="72"/>
      <c r="AB64" s="72"/>
      <c r="AC64" s="72"/>
      <c r="AD64" s="59">
        <f t="shared" si="1"/>
        <v>54</v>
      </c>
    </row>
    <row r="65" spans="1:30" x14ac:dyDescent="0.25">
      <c r="A65" s="71" t="s">
        <v>61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>
        <v>49</v>
      </c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59">
        <f t="shared" si="1"/>
        <v>49</v>
      </c>
    </row>
    <row r="66" spans="1:30" x14ac:dyDescent="0.25">
      <c r="A66" s="71" t="s">
        <v>26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>
        <v>25</v>
      </c>
      <c r="R66" s="72">
        <v>2</v>
      </c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59">
        <f t="shared" si="1"/>
        <v>27</v>
      </c>
    </row>
    <row r="67" spans="1:30" x14ac:dyDescent="0.25">
      <c r="A67" s="71" t="s">
        <v>136</v>
      </c>
      <c r="B67" s="72">
        <v>1</v>
      </c>
      <c r="C67" s="72"/>
      <c r="D67" s="72"/>
      <c r="E67" s="72"/>
      <c r="F67" s="72"/>
      <c r="G67" s="72"/>
      <c r="H67" s="72"/>
      <c r="I67" s="72">
        <v>1</v>
      </c>
      <c r="J67" s="72">
        <v>10</v>
      </c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59">
        <f t="shared" si="1"/>
        <v>12</v>
      </c>
    </row>
    <row r="68" spans="1:30" x14ac:dyDescent="0.25">
      <c r="A68" s="71" t="s">
        <v>59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>
        <v>6</v>
      </c>
      <c r="R68" s="72"/>
      <c r="S68" s="72"/>
      <c r="T68" s="72"/>
      <c r="U68" s="72"/>
      <c r="V68" s="72"/>
      <c r="W68" s="72"/>
      <c r="X68" s="72"/>
      <c r="Y68" s="72"/>
      <c r="Z68" s="72">
        <v>3</v>
      </c>
      <c r="AA68" s="72"/>
      <c r="AB68" s="72"/>
      <c r="AC68" s="72">
        <v>3</v>
      </c>
      <c r="AD68" s="59">
        <f t="shared" ref="AD68:AD131" si="2">SUM(B68:AC68)</f>
        <v>12</v>
      </c>
    </row>
    <row r="69" spans="1:30" x14ac:dyDescent="0.25">
      <c r="A69" s="71" t="s">
        <v>57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>
        <v>8</v>
      </c>
      <c r="U69" s="72"/>
      <c r="V69" s="72"/>
      <c r="W69" s="72"/>
      <c r="X69" s="72"/>
      <c r="Y69" s="72"/>
      <c r="Z69" s="72"/>
      <c r="AA69" s="72"/>
      <c r="AB69" s="72"/>
      <c r="AC69" s="72"/>
      <c r="AD69" s="59">
        <f t="shared" si="2"/>
        <v>8</v>
      </c>
    </row>
    <row r="70" spans="1:30" x14ac:dyDescent="0.25">
      <c r="A70" s="71" t="s">
        <v>67</v>
      </c>
      <c r="B70" s="72"/>
      <c r="C70" s="72"/>
      <c r="D70" s="72">
        <v>2</v>
      </c>
      <c r="E70" s="72"/>
      <c r="F70" s="72">
        <v>2</v>
      </c>
      <c r="G70" s="72">
        <v>1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59">
        <f t="shared" si="2"/>
        <v>5</v>
      </c>
    </row>
    <row r="71" spans="1:30" x14ac:dyDescent="0.25">
      <c r="A71" s="71" t="s">
        <v>76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>
        <v>2</v>
      </c>
      <c r="X71" s="72"/>
      <c r="Y71" s="72"/>
      <c r="Z71" s="72"/>
      <c r="AA71" s="72"/>
      <c r="AB71" s="72"/>
      <c r="AC71" s="72"/>
      <c r="AD71" s="59">
        <f t="shared" si="2"/>
        <v>2</v>
      </c>
    </row>
    <row r="72" spans="1:30" x14ac:dyDescent="0.25">
      <c r="A72" s="71" t="s">
        <v>135</v>
      </c>
      <c r="B72" s="72"/>
      <c r="C72" s="72"/>
      <c r="D72" s="72"/>
      <c r="E72" s="72"/>
      <c r="F72" s="72"/>
      <c r="G72" s="72"/>
      <c r="H72" s="72"/>
      <c r="I72" s="72"/>
      <c r="J72" s="72">
        <v>1</v>
      </c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59">
        <f t="shared" si="2"/>
        <v>1</v>
      </c>
    </row>
    <row r="73" spans="1:30" x14ac:dyDescent="0.25">
      <c r="A73" s="71" t="s">
        <v>137</v>
      </c>
      <c r="B73" s="72"/>
      <c r="C73" s="72"/>
      <c r="D73" s="72">
        <v>1</v>
      </c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59">
        <f t="shared" si="2"/>
        <v>1</v>
      </c>
    </row>
    <row r="74" spans="1:30" x14ac:dyDescent="0.25">
      <c r="A74" s="69" t="s">
        <v>117</v>
      </c>
      <c r="B74" s="70">
        <f>SUM(B75:B134)</f>
        <v>43037</v>
      </c>
      <c r="C74" s="70">
        <f t="shared" ref="C74:AC74" si="3">SUM(C75:C134)</f>
        <v>24535</v>
      </c>
      <c r="D74" s="70">
        <f t="shared" si="3"/>
        <v>95273</v>
      </c>
      <c r="E74" s="70">
        <f t="shared" si="3"/>
        <v>1</v>
      </c>
      <c r="F74" s="70">
        <f t="shared" si="3"/>
        <v>301</v>
      </c>
      <c r="G74" s="70">
        <f t="shared" si="3"/>
        <v>1933</v>
      </c>
      <c r="H74" s="70">
        <f t="shared" si="3"/>
        <v>401</v>
      </c>
      <c r="I74" s="70">
        <f t="shared" si="3"/>
        <v>88</v>
      </c>
      <c r="J74" s="70">
        <f t="shared" si="3"/>
        <v>4221</v>
      </c>
      <c r="K74" s="70">
        <f t="shared" si="3"/>
        <v>0</v>
      </c>
      <c r="L74" s="70">
        <f t="shared" si="3"/>
        <v>8</v>
      </c>
      <c r="M74" s="70">
        <f t="shared" si="3"/>
        <v>2481</v>
      </c>
      <c r="N74" s="70">
        <f t="shared" si="3"/>
        <v>1</v>
      </c>
      <c r="O74" s="70">
        <f t="shared" si="3"/>
        <v>39076</v>
      </c>
      <c r="P74" s="70">
        <f t="shared" si="3"/>
        <v>0</v>
      </c>
      <c r="Q74" s="70">
        <f t="shared" si="3"/>
        <v>29021</v>
      </c>
      <c r="R74" s="70">
        <f t="shared" si="3"/>
        <v>195</v>
      </c>
      <c r="S74" s="70">
        <f t="shared" si="3"/>
        <v>0</v>
      </c>
      <c r="T74" s="70">
        <f t="shared" si="3"/>
        <v>8126</v>
      </c>
      <c r="U74" s="70">
        <f t="shared" si="3"/>
        <v>0</v>
      </c>
      <c r="V74" s="70">
        <f t="shared" si="3"/>
        <v>6</v>
      </c>
      <c r="W74" s="70">
        <f t="shared" si="3"/>
        <v>23</v>
      </c>
      <c r="X74" s="70">
        <f t="shared" si="3"/>
        <v>13039</v>
      </c>
      <c r="Y74" s="70">
        <f t="shared" si="3"/>
        <v>6424</v>
      </c>
      <c r="Z74" s="70">
        <f t="shared" si="3"/>
        <v>4904</v>
      </c>
      <c r="AA74" s="70">
        <f t="shared" si="3"/>
        <v>1046</v>
      </c>
      <c r="AB74" s="70">
        <f t="shared" si="3"/>
        <v>4</v>
      </c>
      <c r="AC74" s="70">
        <f t="shared" si="3"/>
        <v>1981</v>
      </c>
      <c r="AD74" s="58">
        <f t="shared" si="2"/>
        <v>276125</v>
      </c>
    </row>
    <row r="75" spans="1:30" x14ac:dyDescent="0.25">
      <c r="A75" s="71" t="s">
        <v>21</v>
      </c>
      <c r="B75" s="72">
        <v>11008</v>
      </c>
      <c r="C75" s="72">
        <v>166</v>
      </c>
      <c r="D75" s="72">
        <v>33487</v>
      </c>
      <c r="E75" s="72"/>
      <c r="F75" s="72"/>
      <c r="G75" s="72"/>
      <c r="H75" s="72">
        <v>15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59">
        <f t="shared" si="2"/>
        <v>44676</v>
      </c>
    </row>
    <row r="76" spans="1:30" x14ac:dyDescent="0.25">
      <c r="A76" s="71" t="s">
        <v>12</v>
      </c>
      <c r="B76" s="72">
        <v>2</v>
      </c>
      <c r="C76" s="72"/>
      <c r="D76" s="72">
        <v>1</v>
      </c>
      <c r="E76" s="72"/>
      <c r="F76" s="72"/>
      <c r="G76" s="72">
        <v>5</v>
      </c>
      <c r="H76" s="72">
        <v>269</v>
      </c>
      <c r="I76" s="72"/>
      <c r="J76" s="72"/>
      <c r="K76" s="72"/>
      <c r="L76" s="72"/>
      <c r="M76" s="72"/>
      <c r="N76" s="72">
        <v>1</v>
      </c>
      <c r="O76" s="72">
        <v>30908</v>
      </c>
      <c r="P76" s="72"/>
      <c r="Q76" s="72"/>
      <c r="R76" s="72"/>
      <c r="S76" s="72"/>
      <c r="T76" s="72"/>
      <c r="U76" s="72"/>
      <c r="V76" s="72"/>
      <c r="W76" s="72">
        <v>5</v>
      </c>
      <c r="X76" s="72"/>
      <c r="Y76" s="72"/>
      <c r="Z76" s="72">
        <v>4</v>
      </c>
      <c r="AA76" s="72">
        <v>6</v>
      </c>
      <c r="AB76" s="72"/>
      <c r="AC76" s="72">
        <v>3</v>
      </c>
      <c r="AD76" s="59">
        <f t="shared" si="2"/>
        <v>31204</v>
      </c>
    </row>
    <row r="77" spans="1:30" x14ac:dyDescent="0.25">
      <c r="A77" s="71" t="s">
        <v>11</v>
      </c>
      <c r="B77" s="72"/>
      <c r="C77" s="72"/>
      <c r="D77" s="72">
        <v>1</v>
      </c>
      <c r="E77" s="72"/>
      <c r="F77" s="72"/>
      <c r="G77" s="72"/>
      <c r="H77" s="72">
        <v>1</v>
      </c>
      <c r="I77" s="72"/>
      <c r="J77" s="72"/>
      <c r="K77" s="72"/>
      <c r="L77" s="72"/>
      <c r="M77" s="72">
        <v>2</v>
      </c>
      <c r="N77" s="72"/>
      <c r="O77" s="72">
        <v>3</v>
      </c>
      <c r="P77" s="72"/>
      <c r="Q77" s="72">
        <v>21351</v>
      </c>
      <c r="R77" s="72">
        <v>123</v>
      </c>
      <c r="S77" s="72"/>
      <c r="T77" s="72"/>
      <c r="U77" s="72"/>
      <c r="V77" s="72"/>
      <c r="W77" s="72"/>
      <c r="X77" s="72"/>
      <c r="Y77" s="72"/>
      <c r="Z77" s="72">
        <v>7</v>
      </c>
      <c r="AA77" s="72"/>
      <c r="AB77" s="72">
        <v>4</v>
      </c>
      <c r="AC77" s="72"/>
      <c r="AD77" s="59">
        <f t="shared" si="2"/>
        <v>21492</v>
      </c>
    </row>
    <row r="78" spans="1:30" x14ac:dyDescent="0.25">
      <c r="A78" s="71" t="s">
        <v>41</v>
      </c>
      <c r="B78" s="72"/>
      <c r="C78" s="72"/>
      <c r="D78" s="72">
        <v>2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>
        <v>13039</v>
      </c>
      <c r="Y78" s="72">
        <v>6027</v>
      </c>
      <c r="Z78" s="72"/>
      <c r="AA78" s="72"/>
      <c r="AB78" s="72"/>
      <c r="AC78" s="72"/>
      <c r="AD78" s="59">
        <f t="shared" si="2"/>
        <v>19068</v>
      </c>
    </row>
    <row r="79" spans="1:30" x14ac:dyDescent="0.25">
      <c r="A79" s="71" t="s">
        <v>15</v>
      </c>
      <c r="B79" s="72">
        <v>4723</v>
      </c>
      <c r="C79" s="72">
        <v>123</v>
      </c>
      <c r="D79" s="72">
        <v>6008</v>
      </c>
      <c r="E79" s="72"/>
      <c r="F79" s="72"/>
      <c r="G79" s="72"/>
      <c r="H79" s="72">
        <v>10</v>
      </c>
      <c r="I79" s="72"/>
      <c r="J79" s="72"/>
      <c r="K79" s="72"/>
      <c r="L79" s="72"/>
      <c r="M79" s="72"/>
      <c r="N79" s="72"/>
      <c r="O79" s="72">
        <v>2</v>
      </c>
      <c r="P79" s="72"/>
      <c r="Q79" s="72">
        <v>1603</v>
      </c>
      <c r="R79" s="72">
        <v>15</v>
      </c>
      <c r="S79" s="72"/>
      <c r="T79" s="72"/>
      <c r="U79" s="72"/>
      <c r="V79" s="72"/>
      <c r="W79" s="72"/>
      <c r="X79" s="72"/>
      <c r="Y79" s="72"/>
      <c r="Z79" s="72">
        <v>1283</v>
      </c>
      <c r="AA79" s="72">
        <v>968</v>
      </c>
      <c r="AB79" s="72"/>
      <c r="AC79" s="72">
        <v>371</v>
      </c>
      <c r="AD79" s="59">
        <f t="shared" si="2"/>
        <v>15106</v>
      </c>
    </row>
    <row r="80" spans="1:30" x14ac:dyDescent="0.25">
      <c r="A80" s="71" t="s">
        <v>5</v>
      </c>
      <c r="B80" s="72">
        <v>2504</v>
      </c>
      <c r="C80" s="72">
        <v>2939</v>
      </c>
      <c r="D80" s="72">
        <v>8448</v>
      </c>
      <c r="E80" s="72"/>
      <c r="F80" s="72">
        <v>94</v>
      </c>
      <c r="G80" s="72">
        <v>468</v>
      </c>
      <c r="H80" s="72">
        <v>1</v>
      </c>
      <c r="I80" s="72">
        <v>13</v>
      </c>
      <c r="J80" s="72">
        <v>297</v>
      </c>
      <c r="K80" s="72"/>
      <c r="L80" s="72"/>
      <c r="M80" s="72">
        <v>1</v>
      </c>
      <c r="N80" s="72"/>
      <c r="O80" s="72"/>
      <c r="P80" s="72"/>
      <c r="Q80" s="72">
        <v>5</v>
      </c>
      <c r="R80" s="72"/>
      <c r="S80" s="72"/>
      <c r="T80" s="72"/>
      <c r="U80" s="72"/>
      <c r="V80" s="72"/>
      <c r="W80" s="72"/>
      <c r="X80" s="72"/>
      <c r="Y80" s="72">
        <v>1</v>
      </c>
      <c r="Z80" s="72"/>
      <c r="AA80" s="72"/>
      <c r="AB80" s="72"/>
      <c r="AC80" s="72">
        <v>3</v>
      </c>
      <c r="AD80" s="59">
        <f t="shared" si="2"/>
        <v>14774</v>
      </c>
    </row>
    <row r="81" spans="1:30" x14ac:dyDescent="0.25">
      <c r="A81" s="71" t="s">
        <v>31</v>
      </c>
      <c r="B81" s="72">
        <v>4795</v>
      </c>
      <c r="C81" s="72">
        <v>1314</v>
      </c>
      <c r="D81" s="72">
        <v>7279</v>
      </c>
      <c r="E81" s="72"/>
      <c r="F81" s="72">
        <v>2</v>
      </c>
      <c r="G81" s="72">
        <v>22</v>
      </c>
      <c r="H81" s="72">
        <v>13</v>
      </c>
      <c r="I81" s="72">
        <v>2</v>
      </c>
      <c r="J81" s="72">
        <v>1</v>
      </c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>
        <v>4</v>
      </c>
      <c r="AD81" s="59">
        <f t="shared" si="2"/>
        <v>13432</v>
      </c>
    </row>
    <row r="82" spans="1:30" x14ac:dyDescent="0.25">
      <c r="A82" s="71" t="s">
        <v>39</v>
      </c>
      <c r="B82" s="72">
        <v>3179</v>
      </c>
      <c r="C82" s="72">
        <v>3</v>
      </c>
      <c r="D82" s="72">
        <v>2546</v>
      </c>
      <c r="E82" s="72"/>
      <c r="F82" s="72"/>
      <c r="G82" s="72"/>
      <c r="H82" s="72">
        <v>1</v>
      </c>
      <c r="I82" s="72"/>
      <c r="J82" s="72"/>
      <c r="K82" s="72"/>
      <c r="L82" s="72"/>
      <c r="M82" s="72"/>
      <c r="N82" s="72"/>
      <c r="O82" s="72"/>
      <c r="P82" s="72"/>
      <c r="Q82" s="72">
        <v>24</v>
      </c>
      <c r="R82" s="72"/>
      <c r="S82" s="72"/>
      <c r="T82" s="72"/>
      <c r="U82" s="72"/>
      <c r="V82" s="72"/>
      <c r="W82" s="72"/>
      <c r="X82" s="72"/>
      <c r="Y82" s="72"/>
      <c r="Z82" s="72">
        <v>2344</v>
      </c>
      <c r="AA82" s="72">
        <v>3</v>
      </c>
      <c r="AB82" s="72"/>
      <c r="AC82" s="72">
        <v>1161</v>
      </c>
      <c r="AD82" s="59">
        <f t="shared" si="2"/>
        <v>9261</v>
      </c>
    </row>
    <row r="83" spans="1:30" x14ac:dyDescent="0.25">
      <c r="A83" s="71" t="s">
        <v>38</v>
      </c>
      <c r="B83" s="72">
        <v>39</v>
      </c>
      <c r="C83" s="72">
        <v>8381</v>
      </c>
      <c r="D83" s="72">
        <v>739</v>
      </c>
      <c r="E83" s="72"/>
      <c r="F83" s="72"/>
      <c r="G83" s="72"/>
      <c r="H83" s="72">
        <v>1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59">
        <f t="shared" si="2"/>
        <v>9160</v>
      </c>
    </row>
    <row r="84" spans="1:30" x14ac:dyDescent="0.25">
      <c r="A84" s="71" t="s">
        <v>20</v>
      </c>
      <c r="B84" s="72">
        <v>6236</v>
      </c>
      <c r="C84" s="72">
        <v>47</v>
      </c>
      <c r="D84" s="72">
        <v>2267</v>
      </c>
      <c r="E84" s="72"/>
      <c r="F84" s="72"/>
      <c r="G84" s="72"/>
      <c r="H84" s="72">
        <v>1</v>
      </c>
      <c r="I84" s="72"/>
      <c r="J84" s="72">
        <v>4</v>
      </c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59">
        <f t="shared" si="2"/>
        <v>8555</v>
      </c>
    </row>
    <row r="85" spans="1:30" x14ac:dyDescent="0.25">
      <c r="A85" s="71" t="s">
        <v>4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>
        <v>2</v>
      </c>
      <c r="P85" s="72"/>
      <c r="Q85" s="72">
        <v>1</v>
      </c>
      <c r="R85" s="72"/>
      <c r="S85" s="72"/>
      <c r="T85" s="72">
        <v>8122</v>
      </c>
      <c r="U85" s="72"/>
      <c r="V85" s="72"/>
      <c r="W85" s="72">
        <v>2</v>
      </c>
      <c r="X85" s="72"/>
      <c r="Y85" s="72"/>
      <c r="Z85" s="72"/>
      <c r="AA85" s="72"/>
      <c r="AB85" s="72"/>
      <c r="AC85" s="72"/>
      <c r="AD85" s="59">
        <f t="shared" si="2"/>
        <v>8127</v>
      </c>
    </row>
    <row r="86" spans="1:30" x14ac:dyDescent="0.25">
      <c r="A86" s="71" t="s">
        <v>40</v>
      </c>
      <c r="B86" s="72">
        <v>107</v>
      </c>
      <c r="C86" s="72">
        <v>305</v>
      </c>
      <c r="D86" s="72">
        <v>6463</v>
      </c>
      <c r="E86" s="72"/>
      <c r="F86" s="72"/>
      <c r="G86" s="72"/>
      <c r="H86" s="72">
        <v>3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59">
        <f t="shared" si="2"/>
        <v>6878</v>
      </c>
    </row>
    <row r="87" spans="1:30" x14ac:dyDescent="0.25">
      <c r="A87" s="71" t="s">
        <v>16</v>
      </c>
      <c r="B87" s="72"/>
      <c r="C87" s="72"/>
      <c r="D87" s="72"/>
      <c r="E87" s="72"/>
      <c r="F87" s="72"/>
      <c r="G87" s="72"/>
      <c r="H87" s="72">
        <v>35</v>
      </c>
      <c r="I87" s="72"/>
      <c r="J87" s="72"/>
      <c r="K87" s="72"/>
      <c r="L87" s="72"/>
      <c r="M87" s="72"/>
      <c r="N87" s="72"/>
      <c r="O87" s="72">
        <v>6342</v>
      </c>
      <c r="P87" s="72"/>
      <c r="Q87" s="72">
        <v>79</v>
      </c>
      <c r="R87" s="72">
        <v>2</v>
      </c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59">
        <f t="shared" si="2"/>
        <v>6458</v>
      </c>
    </row>
    <row r="88" spans="1:30" x14ac:dyDescent="0.25">
      <c r="A88" s="71" t="s">
        <v>23</v>
      </c>
      <c r="B88" s="72">
        <v>1640</v>
      </c>
      <c r="C88" s="72">
        <v>1162</v>
      </c>
      <c r="D88" s="72">
        <v>3351</v>
      </c>
      <c r="E88" s="72"/>
      <c r="F88" s="72"/>
      <c r="G88" s="72">
        <v>2</v>
      </c>
      <c r="H88" s="72">
        <v>3</v>
      </c>
      <c r="I88" s="72"/>
      <c r="J88" s="72">
        <v>1</v>
      </c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59">
        <f t="shared" si="2"/>
        <v>6159</v>
      </c>
    </row>
    <row r="89" spans="1:30" x14ac:dyDescent="0.25">
      <c r="A89" s="71" t="s">
        <v>35</v>
      </c>
      <c r="B89" s="72">
        <v>1467</v>
      </c>
      <c r="C89" s="72">
        <v>1137</v>
      </c>
      <c r="D89" s="72">
        <v>3120</v>
      </c>
      <c r="E89" s="72"/>
      <c r="F89" s="72"/>
      <c r="G89" s="72">
        <v>12</v>
      </c>
      <c r="H89" s="72">
        <v>3</v>
      </c>
      <c r="I89" s="72"/>
      <c r="J89" s="72">
        <v>1</v>
      </c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59">
        <f t="shared" si="2"/>
        <v>5740</v>
      </c>
    </row>
    <row r="90" spans="1:30" x14ac:dyDescent="0.25">
      <c r="A90" s="71" t="s">
        <v>134</v>
      </c>
      <c r="B90" s="72">
        <v>10</v>
      </c>
      <c r="C90" s="72"/>
      <c r="D90" s="72">
        <v>1</v>
      </c>
      <c r="E90" s="72"/>
      <c r="F90" s="72"/>
      <c r="G90" s="72"/>
      <c r="H90" s="72"/>
      <c r="I90" s="72"/>
      <c r="J90" s="72"/>
      <c r="K90" s="72"/>
      <c r="L90" s="72">
        <v>8</v>
      </c>
      <c r="M90" s="72">
        <v>2477</v>
      </c>
      <c r="N90" s="72"/>
      <c r="O90" s="72">
        <v>6</v>
      </c>
      <c r="P90" s="72"/>
      <c r="Q90" s="72">
        <v>2662</v>
      </c>
      <c r="R90" s="72">
        <v>18</v>
      </c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59">
        <f t="shared" si="2"/>
        <v>5182</v>
      </c>
    </row>
    <row r="91" spans="1:30" x14ac:dyDescent="0.25">
      <c r="A91" s="71" t="s">
        <v>56</v>
      </c>
      <c r="B91" s="72">
        <v>2266</v>
      </c>
      <c r="C91" s="72">
        <v>1</v>
      </c>
      <c r="D91" s="72">
        <v>2676</v>
      </c>
      <c r="E91" s="72"/>
      <c r="F91" s="72"/>
      <c r="G91" s="72"/>
      <c r="H91" s="72">
        <v>1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>
        <v>27</v>
      </c>
      <c r="AA91" s="72"/>
      <c r="AB91" s="72"/>
      <c r="AC91" s="72">
        <v>5</v>
      </c>
      <c r="AD91" s="59">
        <f t="shared" si="2"/>
        <v>4976</v>
      </c>
    </row>
    <row r="92" spans="1:30" x14ac:dyDescent="0.25">
      <c r="A92" s="71" t="s">
        <v>18</v>
      </c>
      <c r="B92" s="72">
        <v>861</v>
      </c>
      <c r="C92" s="72">
        <v>325</v>
      </c>
      <c r="D92" s="72">
        <v>1764</v>
      </c>
      <c r="E92" s="72"/>
      <c r="F92" s="72">
        <v>2</v>
      </c>
      <c r="G92" s="72">
        <v>42</v>
      </c>
      <c r="H92" s="72">
        <v>12</v>
      </c>
      <c r="I92" s="72">
        <v>1</v>
      </c>
      <c r="J92" s="72">
        <v>1544</v>
      </c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59">
        <f t="shared" si="2"/>
        <v>4551</v>
      </c>
    </row>
    <row r="93" spans="1:30" x14ac:dyDescent="0.25">
      <c r="A93" s="71" t="s">
        <v>34</v>
      </c>
      <c r="B93" s="72">
        <v>32</v>
      </c>
      <c r="C93" s="72"/>
      <c r="D93" s="72">
        <v>18</v>
      </c>
      <c r="E93" s="72"/>
      <c r="F93" s="72"/>
      <c r="G93" s="72"/>
      <c r="H93" s="72">
        <v>3</v>
      </c>
      <c r="I93" s="72"/>
      <c r="J93" s="72"/>
      <c r="K93" s="72"/>
      <c r="L93" s="72"/>
      <c r="M93" s="72"/>
      <c r="N93" s="72"/>
      <c r="O93" s="72">
        <v>79</v>
      </c>
      <c r="P93" s="72"/>
      <c r="Q93" s="72">
        <v>2131</v>
      </c>
      <c r="R93" s="72">
        <v>12</v>
      </c>
      <c r="S93" s="72"/>
      <c r="T93" s="72"/>
      <c r="U93" s="72"/>
      <c r="V93" s="72"/>
      <c r="W93" s="72"/>
      <c r="X93" s="72"/>
      <c r="Y93" s="72"/>
      <c r="Z93" s="72">
        <v>847</v>
      </c>
      <c r="AA93" s="72">
        <v>44</v>
      </c>
      <c r="AB93" s="72"/>
      <c r="AC93" s="72">
        <v>356</v>
      </c>
      <c r="AD93" s="59">
        <f t="shared" si="2"/>
        <v>3522</v>
      </c>
    </row>
    <row r="94" spans="1:30" x14ac:dyDescent="0.25">
      <c r="A94" s="71" t="s">
        <v>19</v>
      </c>
      <c r="B94" s="72">
        <v>18</v>
      </c>
      <c r="C94" s="72">
        <v>356</v>
      </c>
      <c r="D94" s="72">
        <v>2898</v>
      </c>
      <c r="E94" s="72"/>
      <c r="F94" s="72"/>
      <c r="G94" s="72"/>
      <c r="H94" s="72">
        <v>3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59">
        <f t="shared" si="2"/>
        <v>3275</v>
      </c>
    </row>
    <row r="95" spans="1:30" x14ac:dyDescent="0.25">
      <c r="A95" s="71" t="s">
        <v>25</v>
      </c>
      <c r="B95" s="72">
        <v>160</v>
      </c>
      <c r="C95" s="72">
        <v>396</v>
      </c>
      <c r="D95" s="72">
        <v>1444</v>
      </c>
      <c r="E95" s="72"/>
      <c r="F95" s="72"/>
      <c r="G95" s="72">
        <v>7</v>
      </c>
      <c r="H95" s="72">
        <v>7</v>
      </c>
      <c r="I95" s="72"/>
      <c r="J95" s="72">
        <v>1100</v>
      </c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59">
        <f t="shared" si="2"/>
        <v>3114</v>
      </c>
    </row>
    <row r="96" spans="1:30" x14ac:dyDescent="0.25">
      <c r="A96" s="71" t="s">
        <v>52</v>
      </c>
      <c r="B96" s="72">
        <v>651</v>
      </c>
      <c r="C96" s="72">
        <v>567</v>
      </c>
      <c r="D96" s="72">
        <v>1645</v>
      </c>
      <c r="E96" s="72"/>
      <c r="F96" s="72"/>
      <c r="G96" s="72">
        <v>2</v>
      </c>
      <c r="H96" s="72">
        <v>1</v>
      </c>
      <c r="I96" s="72"/>
      <c r="J96" s="72">
        <v>1</v>
      </c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59">
        <f t="shared" si="2"/>
        <v>2867</v>
      </c>
    </row>
    <row r="97" spans="1:30" x14ac:dyDescent="0.25">
      <c r="A97" s="71" t="s">
        <v>9</v>
      </c>
      <c r="B97" s="72">
        <v>65</v>
      </c>
      <c r="C97" s="72">
        <v>549</v>
      </c>
      <c r="D97" s="72">
        <v>385</v>
      </c>
      <c r="E97" s="72"/>
      <c r="F97" s="72">
        <v>178</v>
      </c>
      <c r="G97" s="72">
        <v>886</v>
      </c>
      <c r="H97" s="72"/>
      <c r="I97" s="72">
        <v>66</v>
      </c>
      <c r="J97" s="72">
        <v>657</v>
      </c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59">
        <f t="shared" si="2"/>
        <v>2786</v>
      </c>
    </row>
    <row r="98" spans="1:30" x14ac:dyDescent="0.25">
      <c r="A98" s="71" t="s">
        <v>8</v>
      </c>
      <c r="B98" s="72">
        <v>219</v>
      </c>
      <c r="C98" s="72">
        <v>601</v>
      </c>
      <c r="D98" s="72">
        <v>1071</v>
      </c>
      <c r="E98" s="72"/>
      <c r="F98" s="72"/>
      <c r="G98" s="72">
        <v>245</v>
      </c>
      <c r="H98" s="72">
        <v>4</v>
      </c>
      <c r="I98" s="72"/>
      <c r="J98" s="72">
        <v>418</v>
      </c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59">
        <f t="shared" si="2"/>
        <v>2558</v>
      </c>
    </row>
    <row r="99" spans="1:30" x14ac:dyDescent="0.25">
      <c r="A99" s="71" t="s">
        <v>14</v>
      </c>
      <c r="B99" s="72">
        <v>743</v>
      </c>
      <c r="C99" s="72">
        <v>73</v>
      </c>
      <c r="D99" s="72">
        <v>1366</v>
      </c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>
        <v>1</v>
      </c>
      <c r="R99" s="72"/>
      <c r="S99" s="72"/>
      <c r="T99" s="72"/>
      <c r="U99" s="72"/>
      <c r="V99" s="72"/>
      <c r="W99" s="72"/>
      <c r="X99" s="72"/>
      <c r="Y99" s="72"/>
      <c r="Z99" s="72">
        <v>109</v>
      </c>
      <c r="AA99" s="72"/>
      <c r="AB99" s="72"/>
      <c r="AC99" s="72">
        <v>13</v>
      </c>
      <c r="AD99" s="59">
        <f t="shared" si="2"/>
        <v>2305</v>
      </c>
    </row>
    <row r="100" spans="1:30" x14ac:dyDescent="0.25">
      <c r="A100" s="71" t="s">
        <v>22</v>
      </c>
      <c r="B100" s="72">
        <v>6</v>
      </c>
      <c r="C100" s="72">
        <v>1766</v>
      </c>
      <c r="D100" s="72">
        <v>42</v>
      </c>
      <c r="E100" s="72"/>
      <c r="F100" s="72">
        <v>22</v>
      </c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>
        <v>1</v>
      </c>
      <c r="Z100" s="72"/>
      <c r="AA100" s="72"/>
      <c r="AB100" s="72"/>
      <c r="AC100" s="72"/>
      <c r="AD100" s="59">
        <f t="shared" si="2"/>
        <v>1837</v>
      </c>
    </row>
    <row r="101" spans="1:30" x14ac:dyDescent="0.25">
      <c r="A101" s="71" t="s">
        <v>48</v>
      </c>
      <c r="B101" s="72">
        <v>31</v>
      </c>
      <c r="C101" s="72"/>
      <c r="D101" s="72">
        <v>5</v>
      </c>
      <c r="E101" s="72"/>
      <c r="F101" s="72"/>
      <c r="G101" s="72"/>
      <c r="H101" s="72">
        <v>4</v>
      </c>
      <c r="I101" s="72"/>
      <c r="J101" s="72"/>
      <c r="K101" s="72"/>
      <c r="L101" s="72"/>
      <c r="M101" s="72"/>
      <c r="N101" s="72"/>
      <c r="O101" s="72">
        <v>541</v>
      </c>
      <c r="P101" s="72"/>
      <c r="Q101" s="72">
        <v>978</v>
      </c>
      <c r="R101" s="72">
        <v>5</v>
      </c>
      <c r="S101" s="72"/>
      <c r="T101" s="72"/>
      <c r="U101" s="72"/>
      <c r="V101" s="72"/>
      <c r="W101" s="72"/>
      <c r="X101" s="72"/>
      <c r="Y101" s="72"/>
      <c r="Z101" s="72">
        <v>187</v>
      </c>
      <c r="AA101" s="72">
        <v>20</v>
      </c>
      <c r="AB101" s="72"/>
      <c r="AC101" s="72">
        <v>43</v>
      </c>
      <c r="AD101" s="59">
        <f t="shared" si="2"/>
        <v>1814</v>
      </c>
    </row>
    <row r="102" spans="1:30" x14ac:dyDescent="0.25">
      <c r="A102" s="71" t="s">
        <v>53</v>
      </c>
      <c r="B102" s="72">
        <v>302</v>
      </c>
      <c r="C102" s="72">
        <v>386</v>
      </c>
      <c r="D102" s="72">
        <v>1088</v>
      </c>
      <c r="E102" s="72"/>
      <c r="F102" s="72"/>
      <c r="G102" s="72">
        <v>3</v>
      </c>
      <c r="H102" s="72"/>
      <c r="I102" s="72"/>
      <c r="J102" s="72"/>
      <c r="K102" s="72"/>
      <c r="L102" s="72"/>
      <c r="M102" s="72"/>
      <c r="N102" s="72"/>
      <c r="O102" s="72"/>
      <c r="P102" s="72"/>
      <c r="Q102" s="72">
        <v>2</v>
      </c>
      <c r="R102" s="72"/>
      <c r="S102" s="72"/>
      <c r="T102" s="72"/>
      <c r="U102" s="72"/>
      <c r="V102" s="72"/>
      <c r="W102" s="72"/>
      <c r="X102" s="72"/>
      <c r="Y102" s="72"/>
      <c r="Z102" s="72">
        <v>11</v>
      </c>
      <c r="AA102" s="72"/>
      <c r="AB102" s="72"/>
      <c r="AC102" s="72">
        <v>2</v>
      </c>
      <c r="AD102" s="59">
        <f t="shared" si="2"/>
        <v>1794</v>
      </c>
    </row>
    <row r="103" spans="1:30" x14ac:dyDescent="0.25">
      <c r="A103" s="71" t="s">
        <v>28</v>
      </c>
      <c r="B103" s="72">
        <v>487</v>
      </c>
      <c r="C103" s="72">
        <v>296</v>
      </c>
      <c r="D103" s="72">
        <v>971</v>
      </c>
      <c r="E103" s="72"/>
      <c r="F103" s="72"/>
      <c r="G103" s="72">
        <v>7</v>
      </c>
      <c r="H103" s="72">
        <v>3</v>
      </c>
      <c r="I103" s="72">
        <v>1</v>
      </c>
      <c r="J103" s="72">
        <v>28</v>
      </c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>
        <v>1</v>
      </c>
      <c r="AD103" s="59">
        <f t="shared" si="2"/>
        <v>1794</v>
      </c>
    </row>
    <row r="104" spans="1:30" x14ac:dyDescent="0.25">
      <c r="A104" s="71" t="s">
        <v>17</v>
      </c>
      <c r="B104" s="72">
        <v>221</v>
      </c>
      <c r="C104" s="72">
        <v>250</v>
      </c>
      <c r="D104" s="72">
        <v>1107</v>
      </c>
      <c r="E104" s="72"/>
      <c r="F104" s="72"/>
      <c r="G104" s="72">
        <v>12</v>
      </c>
      <c r="H104" s="72"/>
      <c r="I104" s="72">
        <v>3</v>
      </c>
      <c r="J104" s="72">
        <v>72</v>
      </c>
      <c r="K104" s="72"/>
      <c r="L104" s="72"/>
      <c r="M104" s="72"/>
      <c r="N104" s="72"/>
      <c r="O104" s="72"/>
      <c r="P104" s="72"/>
      <c r="Q104" s="72">
        <v>7</v>
      </c>
      <c r="R104" s="72"/>
      <c r="S104" s="72"/>
      <c r="T104" s="72"/>
      <c r="U104" s="72"/>
      <c r="V104" s="72"/>
      <c r="W104" s="72">
        <v>2</v>
      </c>
      <c r="X104" s="72"/>
      <c r="Y104" s="72"/>
      <c r="Z104" s="72"/>
      <c r="AA104" s="72"/>
      <c r="AB104" s="72"/>
      <c r="AC104" s="72">
        <v>1</v>
      </c>
      <c r="AD104" s="59">
        <f t="shared" si="2"/>
        <v>1675</v>
      </c>
    </row>
    <row r="105" spans="1:30" x14ac:dyDescent="0.25">
      <c r="A105" s="71" t="s">
        <v>33</v>
      </c>
      <c r="B105" s="72">
        <v>19</v>
      </c>
      <c r="C105" s="72">
        <v>619</v>
      </c>
      <c r="D105" s="72">
        <v>884</v>
      </c>
      <c r="E105" s="72"/>
      <c r="F105" s="72"/>
      <c r="G105" s="72">
        <v>2</v>
      </c>
      <c r="H105" s="72">
        <v>1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59">
        <f t="shared" si="2"/>
        <v>1525</v>
      </c>
    </row>
    <row r="106" spans="1:30" x14ac:dyDescent="0.25">
      <c r="A106" s="71" t="s">
        <v>7</v>
      </c>
      <c r="B106" s="72">
        <v>1</v>
      </c>
      <c r="C106" s="72">
        <v>1252</v>
      </c>
      <c r="D106" s="72">
        <v>197</v>
      </c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59">
        <f t="shared" si="2"/>
        <v>1450</v>
      </c>
    </row>
    <row r="107" spans="1:30" x14ac:dyDescent="0.25">
      <c r="A107" s="71" t="s">
        <v>24</v>
      </c>
      <c r="B107" s="72">
        <v>222</v>
      </c>
      <c r="C107" s="72">
        <v>162</v>
      </c>
      <c r="D107" s="72">
        <v>1058</v>
      </c>
      <c r="E107" s="72"/>
      <c r="F107" s="72"/>
      <c r="G107" s="72"/>
      <c r="H107" s="72">
        <v>1</v>
      </c>
      <c r="I107" s="72"/>
      <c r="J107" s="72">
        <v>1</v>
      </c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59">
        <f t="shared" si="2"/>
        <v>1444</v>
      </c>
    </row>
    <row r="108" spans="1:30" x14ac:dyDescent="0.25">
      <c r="A108" s="71" t="s">
        <v>47</v>
      </c>
      <c r="B108" s="72">
        <v>7</v>
      </c>
      <c r="C108" s="72"/>
      <c r="D108" s="72">
        <v>2</v>
      </c>
      <c r="E108" s="72">
        <v>1</v>
      </c>
      <c r="F108" s="72"/>
      <c r="G108" s="72"/>
      <c r="H108" s="72">
        <v>4</v>
      </c>
      <c r="I108" s="72"/>
      <c r="J108" s="72"/>
      <c r="K108" s="72"/>
      <c r="L108" s="72"/>
      <c r="M108" s="72"/>
      <c r="N108" s="72"/>
      <c r="O108" s="72">
        <v>1116</v>
      </c>
      <c r="P108" s="72"/>
      <c r="Q108" s="72">
        <v>42</v>
      </c>
      <c r="R108" s="72"/>
      <c r="S108" s="72"/>
      <c r="T108" s="72"/>
      <c r="U108" s="72"/>
      <c r="V108" s="72"/>
      <c r="W108" s="72"/>
      <c r="X108" s="72"/>
      <c r="Y108" s="72"/>
      <c r="Z108" s="72">
        <v>23</v>
      </c>
      <c r="AA108" s="72">
        <v>2</v>
      </c>
      <c r="AB108" s="72"/>
      <c r="AC108" s="72">
        <v>2</v>
      </c>
      <c r="AD108" s="59">
        <f t="shared" si="2"/>
        <v>1199</v>
      </c>
    </row>
    <row r="109" spans="1:30" x14ac:dyDescent="0.25">
      <c r="A109" s="71" t="s">
        <v>13</v>
      </c>
      <c r="B109" s="72">
        <v>226</v>
      </c>
      <c r="C109" s="72">
        <v>164</v>
      </c>
      <c r="D109" s="72">
        <v>633</v>
      </c>
      <c r="E109" s="72"/>
      <c r="F109" s="72"/>
      <c r="G109" s="72">
        <v>5</v>
      </c>
      <c r="H109" s="72"/>
      <c r="I109" s="72">
        <v>1</v>
      </c>
      <c r="J109" s="72">
        <v>18</v>
      </c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59">
        <f t="shared" si="2"/>
        <v>1047</v>
      </c>
    </row>
    <row r="110" spans="1:30" x14ac:dyDescent="0.25">
      <c r="A110" s="71" t="s">
        <v>51</v>
      </c>
      <c r="B110" s="72">
        <v>161</v>
      </c>
      <c r="C110" s="72">
        <v>252</v>
      </c>
      <c r="D110" s="72">
        <v>448</v>
      </c>
      <c r="E110" s="72"/>
      <c r="F110" s="72"/>
      <c r="G110" s="72">
        <v>2</v>
      </c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>
        <v>4</v>
      </c>
      <c r="AA110" s="72"/>
      <c r="AB110" s="72"/>
      <c r="AC110" s="72">
        <v>1</v>
      </c>
      <c r="AD110" s="59">
        <f t="shared" si="2"/>
        <v>868</v>
      </c>
    </row>
    <row r="111" spans="1:30" x14ac:dyDescent="0.25">
      <c r="A111" s="71" t="s">
        <v>54</v>
      </c>
      <c r="B111" s="72">
        <v>77</v>
      </c>
      <c r="C111" s="72">
        <v>182</v>
      </c>
      <c r="D111" s="72">
        <v>363</v>
      </c>
      <c r="E111" s="72"/>
      <c r="F111" s="72"/>
      <c r="G111" s="72">
        <v>173</v>
      </c>
      <c r="H111" s="72"/>
      <c r="I111" s="72"/>
      <c r="J111" s="72">
        <v>16</v>
      </c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59">
        <f t="shared" si="2"/>
        <v>811</v>
      </c>
    </row>
    <row r="112" spans="1:30" x14ac:dyDescent="0.25">
      <c r="A112" s="71" t="s">
        <v>43</v>
      </c>
      <c r="B112" s="72">
        <v>71</v>
      </c>
      <c r="C112" s="72">
        <v>189</v>
      </c>
      <c r="D112" s="72">
        <v>362</v>
      </c>
      <c r="E112" s="72"/>
      <c r="F112" s="72">
        <v>2</v>
      </c>
      <c r="G112" s="72">
        <v>26</v>
      </c>
      <c r="H112" s="72"/>
      <c r="I112" s="72">
        <v>1</v>
      </c>
      <c r="J112" s="72">
        <v>27</v>
      </c>
      <c r="K112" s="72"/>
      <c r="L112" s="72"/>
      <c r="M112" s="72"/>
      <c r="N112" s="72"/>
      <c r="O112" s="72"/>
      <c r="P112" s="72"/>
      <c r="Q112" s="72">
        <v>2</v>
      </c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59">
        <f t="shared" si="2"/>
        <v>680</v>
      </c>
    </row>
    <row r="113" spans="1:30" x14ac:dyDescent="0.25">
      <c r="A113" s="71" t="s">
        <v>36</v>
      </c>
      <c r="B113" s="72">
        <v>146</v>
      </c>
      <c r="C113" s="72">
        <v>187</v>
      </c>
      <c r="D113" s="72">
        <v>215</v>
      </c>
      <c r="E113" s="72"/>
      <c r="F113" s="72"/>
      <c r="G113" s="72">
        <v>3</v>
      </c>
      <c r="H113" s="72">
        <v>1</v>
      </c>
      <c r="I113" s="72"/>
      <c r="J113" s="72"/>
      <c r="K113" s="72"/>
      <c r="L113" s="72"/>
      <c r="M113" s="72"/>
      <c r="N113" s="72"/>
      <c r="O113" s="72"/>
      <c r="P113" s="72"/>
      <c r="Q113" s="72">
        <v>1</v>
      </c>
      <c r="R113" s="72"/>
      <c r="S113" s="72"/>
      <c r="T113" s="72"/>
      <c r="U113" s="72"/>
      <c r="V113" s="72"/>
      <c r="W113" s="72"/>
      <c r="X113" s="72"/>
      <c r="Y113" s="72"/>
      <c r="Z113" s="72">
        <v>8</v>
      </c>
      <c r="AA113" s="72"/>
      <c r="AB113" s="72"/>
      <c r="AC113" s="72"/>
      <c r="AD113" s="59">
        <f t="shared" si="2"/>
        <v>561</v>
      </c>
    </row>
    <row r="114" spans="1:30" x14ac:dyDescent="0.25">
      <c r="A114" s="71" t="s">
        <v>44</v>
      </c>
      <c r="B114" s="72">
        <v>1</v>
      </c>
      <c r="C114" s="72">
        <v>142</v>
      </c>
      <c r="D114" s="72">
        <v>322</v>
      </c>
      <c r="E114" s="72"/>
      <c r="F114" s="72"/>
      <c r="G114" s="72"/>
      <c r="H114" s="72"/>
      <c r="I114" s="72"/>
      <c r="J114" s="72"/>
      <c r="K114" s="72"/>
      <c r="L114" s="72"/>
      <c r="M114" s="72">
        <v>1</v>
      </c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59">
        <f t="shared" si="2"/>
        <v>466</v>
      </c>
    </row>
    <row r="115" spans="1:30" x14ac:dyDescent="0.25">
      <c r="A115" s="71" t="s">
        <v>45</v>
      </c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>
        <v>393</v>
      </c>
      <c r="Z115" s="72"/>
      <c r="AA115" s="72"/>
      <c r="AB115" s="72"/>
      <c r="AC115" s="72"/>
      <c r="AD115" s="59">
        <f t="shared" si="2"/>
        <v>393</v>
      </c>
    </row>
    <row r="116" spans="1:30" x14ac:dyDescent="0.25">
      <c r="A116" s="71" t="s">
        <v>30</v>
      </c>
      <c r="B116" s="72">
        <v>248</v>
      </c>
      <c r="C116" s="72">
        <v>6</v>
      </c>
      <c r="D116" s="72">
        <v>103</v>
      </c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>
        <v>6</v>
      </c>
      <c r="R116" s="72"/>
      <c r="S116" s="72"/>
      <c r="T116" s="72"/>
      <c r="U116" s="72"/>
      <c r="V116" s="72"/>
      <c r="W116" s="72"/>
      <c r="X116" s="72"/>
      <c r="Y116" s="72"/>
      <c r="Z116" s="72">
        <v>15</v>
      </c>
      <c r="AA116" s="72"/>
      <c r="AB116" s="72"/>
      <c r="AC116" s="72">
        <v>1</v>
      </c>
      <c r="AD116" s="59">
        <f t="shared" si="2"/>
        <v>379</v>
      </c>
    </row>
    <row r="117" spans="1:30" x14ac:dyDescent="0.25">
      <c r="A117" s="71" t="s">
        <v>49</v>
      </c>
      <c r="B117" s="72"/>
      <c r="C117" s="72">
        <v>130</v>
      </c>
      <c r="D117" s="72">
        <v>108</v>
      </c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59">
        <f t="shared" si="2"/>
        <v>238</v>
      </c>
    </row>
    <row r="118" spans="1:30" x14ac:dyDescent="0.25">
      <c r="A118" s="71" t="s">
        <v>32</v>
      </c>
      <c r="B118" s="72"/>
      <c r="C118" s="72"/>
      <c r="D118" s="72">
        <v>4</v>
      </c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>
        <v>59</v>
      </c>
      <c r="P118" s="72"/>
      <c r="Q118" s="72">
        <v>94</v>
      </c>
      <c r="R118" s="72"/>
      <c r="S118" s="72"/>
      <c r="T118" s="72"/>
      <c r="U118" s="72"/>
      <c r="V118" s="72"/>
      <c r="W118" s="72"/>
      <c r="X118" s="72"/>
      <c r="Y118" s="72"/>
      <c r="Z118" s="72">
        <v>35</v>
      </c>
      <c r="AA118" s="72">
        <v>2</v>
      </c>
      <c r="AB118" s="72"/>
      <c r="AC118" s="72">
        <v>9</v>
      </c>
      <c r="AD118" s="59">
        <f t="shared" si="2"/>
        <v>203</v>
      </c>
    </row>
    <row r="119" spans="1:30" x14ac:dyDescent="0.25">
      <c r="A119" s="71" t="s">
        <v>27</v>
      </c>
      <c r="B119" s="72">
        <v>31</v>
      </c>
      <c r="C119" s="72">
        <v>2</v>
      </c>
      <c r="D119" s="72">
        <v>168</v>
      </c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>
        <v>1</v>
      </c>
      <c r="AD119" s="59">
        <f t="shared" si="2"/>
        <v>202</v>
      </c>
    </row>
    <row r="120" spans="1:30" x14ac:dyDescent="0.25">
      <c r="A120" s="71" t="s">
        <v>58</v>
      </c>
      <c r="B120" s="72">
        <v>21</v>
      </c>
      <c r="C120" s="72">
        <v>65</v>
      </c>
      <c r="D120" s="72">
        <v>33</v>
      </c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>
        <v>3</v>
      </c>
      <c r="AD120" s="59">
        <f t="shared" si="2"/>
        <v>122</v>
      </c>
    </row>
    <row r="121" spans="1:30" x14ac:dyDescent="0.25">
      <c r="A121" s="71" t="s">
        <v>60</v>
      </c>
      <c r="B121" s="72">
        <v>4</v>
      </c>
      <c r="C121" s="72">
        <v>18</v>
      </c>
      <c r="D121" s="72">
        <v>45</v>
      </c>
      <c r="E121" s="72"/>
      <c r="F121" s="72"/>
      <c r="G121" s="72"/>
      <c r="H121" s="72"/>
      <c r="I121" s="72"/>
      <c r="J121" s="72">
        <v>34</v>
      </c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59">
        <f t="shared" si="2"/>
        <v>101</v>
      </c>
    </row>
    <row r="122" spans="1:30" x14ac:dyDescent="0.25">
      <c r="A122" s="71" t="s">
        <v>37</v>
      </c>
      <c r="B122" s="72">
        <v>9</v>
      </c>
      <c r="C122" s="72">
        <v>12</v>
      </c>
      <c r="D122" s="72">
        <v>73</v>
      </c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59">
        <f t="shared" si="2"/>
        <v>94</v>
      </c>
    </row>
    <row r="123" spans="1:30" x14ac:dyDescent="0.25">
      <c r="A123" s="71" t="s">
        <v>55</v>
      </c>
      <c r="B123" s="72">
        <v>13</v>
      </c>
      <c r="C123" s="72">
        <v>9</v>
      </c>
      <c r="D123" s="72">
        <v>56</v>
      </c>
      <c r="E123" s="72"/>
      <c r="F123" s="72">
        <v>1</v>
      </c>
      <c r="G123" s="72">
        <v>9</v>
      </c>
      <c r="H123" s="72"/>
      <c r="I123" s="72"/>
      <c r="J123" s="72">
        <v>1</v>
      </c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59">
        <f t="shared" si="2"/>
        <v>89</v>
      </c>
    </row>
    <row r="124" spans="1:30" x14ac:dyDescent="0.25">
      <c r="A124" s="71" t="s">
        <v>3</v>
      </c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>
        <v>16</v>
      </c>
      <c r="P124" s="72"/>
      <c r="Q124" s="72">
        <v>17</v>
      </c>
      <c r="R124" s="72">
        <v>20</v>
      </c>
      <c r="S124" s="72"/>
      <c r="T124" s="72">
        <v>2</v>
      </c>
      <c r="U124" s="72"/>
      <c r="V124" s="72"/>
      <c r="W124" s="72"/>
      <c r="X124" s="72"/>
      <c r="Y124" s="72"/>
      <c r="Z124" s="72"/>
      <c r="AA124" s="72"/>
      <c r="AB124" s="72"/>
      <c r="AC124" s="72"/>
      <c r="AD124" s="59">
        <f t="shared" si="2"/>
        <v>55</v>
      </c>
    </row>
    <row r="125" spans="1:30" x14ac:dyDescent="0.25">
      <c r="A125" s="71" t="s">
        <v>10</v>
      </c>
      <c r="B125" s="72">
        <v>7</v>
      </c>
      <c r="C125" s="72"/>
      <c r="D125" s="72">
        <v>1</v>
      </c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>
        <v>2</v>
      </c>
      <c r="P125" s="72"/>
      <c r="Q125" s="72">
        <v>15</v>
      </c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>
        <v>1</v>
      </c>
      <c r="AD125" s="59">
        <f t="shared" si="2"/>
        <v>26</v>
      </c>
    </row>
    <row r="126" spans="1:30" x14ac:dyDescent="0.25">
      <c r="A126" s="71" t="s">
        <v>42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>
        <v>10</v>
      </c>
      <c r="X126" s="72"/>
      <c r="Y126" s="72"/>
      <c r="Z126" s="72"/>
      <c r="AA126" s="72"/>
      <c r="AB126" s="72"/>
      <c r="AC126" s="72"/>
      <c r="AD126" s="59">
        <f t="shared" si="2"/>
        <v>10</v>
      </c>
    </row>
    <row r="127" spans="1:30" x14ac:dyDescent="0.25">
      <c r="A127" s="71" t="s">
        <v>6</v>
      </c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>
        <v>2</v>
      </c>
      <c r="U127" s="72"/>
      <c r="V127" s="72">
        <v>6</v>
      </c>
      <c r="W127" s="72"/>
      <c r="X127" s="72"/>
      <c r="Y127" s="72">
        <v>2</v>
      </c>
      <c r="Z127" s="72"/>
      <c r="AA127" s="72"/>
      <c r="AB127" s="72"/>
      <c r="AC127" s="72"/>
      <c r="AD127" s="59">
        <f t="shared" si="2"/>
        <v>10</v>
      </c>
    </row>
    <row r="128" spans="1:30" x14ac:dyDescent="0.25">
      <c r="A128" s="71" t="s">
        <v>59</v>
      </c>
      <c r="B128" s="72">
        <v>1</v>
      </c>
      <c r="C128" s="72"/>
      <c r="D128" s="72">
        <v>3</v>
      </c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>
        <v>1</v>
      </c>
      <c r="AB128" s="72"/>
      <c r="AC128" s="72"/>
      <c r="AD128" s="59">
        <f t="shared" si="2"/>
        <v>5</v>
      </c>
    </row>
    <row r="129" spans="1:30" x14ac:dyDescent="0.25">
      <c r="A129" s="71" t="s">
        <v>67</v>
      </c>
      <c r="B129" s="72"/>
      <c r="C129" s="72">
        <v>1</v>
      </c>
      <c r="D129" s="72">
        <v>1</v>
      </c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59">
        <f t="shared" si="2"/>
        <v>2</v>
      </c>
    </row>
    <row r="130" spans="1:30" x14ac:dyDescent="0.25">
      <c r="A130" s="71" t="s">
        <v>65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>
        <v>1</v>
      </c>
      <c r="X130" s="72"/>
      <c r="Y130" s="72"/>
      <c r="Z130" s="72"/>
      <c r="AA130" s="72"/>
      <c r="AB130" s="72"/>
      <c r="AC130" s="72"/>
      <c r="AD130" s="59">
        <f t="shared" si="2"/>
        <v>1</v>
      </c>
    </row>
    <row r="131" spans="1:30" x14ac:dyDescent="0.25">
      <c r="A131" s="71" t="s">
        <v>50</v>
      </c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>
        <v>1</v>
      </c>
      <c r="X131" s="72"/>
      <c r="Y131" s="72"/>
      <c r="Z131" s="72"/>
      <c r="AA131" s="72"/>
      <c r="AB131" s="72"/>
      <c r="AC131" s="72"/>
      <c r="AD131" s="59">
        <f t="shared" si="2"/>
        <v>1</v>
      </c>
    </row>
    <row r="132" spans="1:30" x14ac:dyDescent="0.25">
      <c r="A132" s="71" t="s">
        <v>62</v>
      </c>
      <c r="B132" s="72"/>
      <c r="C132" s="72"/>
      <c r="D132" s="72">
        <v>1</v>
      </c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59">
        <f t="shared" ref="AD132:AD201" si="4">SUM(B132:AC132)</f>
        <v>1</v>
      </c>
    </row>
    <row r="133" spans="1:30" x14ac:dyDescent="0.25">
      <c r="A133" s="71" t="s">
        <v>46</v>
      </c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>
        <v>1</v>
      </c>
      <c r="X133" s="72"/>
      <c r="Y133" s="72"/>
      <c r="Z133" s="72"/>
      <c r="AA133" s="72"/>
      <c r="AB133" s="72"/>
      <c r="AC133" s="72"/>
      <c r="AD133" s="59">
        <f t="shared" si="4"/>
        <v>1</v>
      </c>
    </row>
    <row r="134" spans="1:30" x14ac:dyDescent="0.25">
      <c r="A134" s="71" t="s">
        <v>76</v>
      </c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>
        <v>1</v>
      </c>
      <c r="X134" s="72"/>
      <c r="Y134" s="72"/>
      <c r="Z134" s="72"/>
      <c r="AA134" s="72"/>
      <c r="AB134" s="72"/>
      <c r="AC134" s="72"/>
      <c r="AD134" s="59">
        <f t="shared" si="4"/>
        <v>1</v>
      </c>
    </row>
    <row r="135" spans="1:30" x14ac:dyDescent="0.25">
      <c r="A135" s="73">
        <v>2015</v>
      </c>
      <c r="B135" s="15">
        <v>87112</v>
      </c>
      <c r="C135" s="15">
        <v>61886</v>
      </c>
      <c r="D135" s="15">
        <v>214120</v>
      </c>
      <c r="E135" s="15">
        <v>283</v>
      </c>
      <c r="F135" s="15">
        <v>22621</v>
      </c>
      <c r="G135" s="15">
        <v>29825</v>
      </c>
      <c r="H135" s="15">
        <v>6573</v>
      </c>
      <c r="I135" s="15">
        <v>18054</v>
      </c>
      <c r="J135" s="15">
        <v>70024</v>
      </c>
      <c r="K135" s="15">
        <v>3</v>
      </c>
      <c r="L135" s="15">
        <v>187</v>
      </c>
      <c r="M135" s="15">
        <v>40692</v>
      </c>
      <c r="N135" s="15">
        <v>3505</v>
      </c>
      <c r="O135" s="15">
        <v>110016</v>
      </c>
      <c r="P135" s="15">
        <v>132</v>
      </c>
      <c r="Q135" s="15">
        <v>106533</v>
      </c>
      <c r="R135" s="15">
        <v>2439</v>
      </c>
      <c r="S135" s="15">
        <v>76898</v>
      </c>
      <c r="T135" s="15">
        <v>480759</v>
      </c>
      <c r="U135" s="15">
        <v>1120</v>
      </c>
      <c r="V135" s="15">
        <v>90818</v>
      </c>
      <c r="W135" s="15">
        <v>5366</v>
      </c>
      <c r="X135" s="15">
        <v>15240</v>
      </c>
      <c r="Y135" s="15">
        <v>11485</v>
      </c>
      <c r="Z135" s="15">
        <v>11949</v>
      </c>
      <c r="AA135" s="15">
        <v>21643</v>
      </c>
      <c r="AB135" s="15">
        <v>74</v>
      </c>
      <c r="AC135" s="15">
        <v>5190</v>
      </c>
      <c r="AD135" s="57">
        <f>SUM(B135:AC135)</f>
        <v>1494547</v>
      </c>
    </row>
    <row r="136" spans="1:30" s="64" customFormat="1" x14ac:dyDescent="0.25">
      <c r="A136" s="6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63"/>
    </row>
    <row r="137" spans="1:30" s="64" customFormat="1" x14ac:dyDescent="0.25">
      <c r="A137" s="6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63"/>
    </row>
    <row r="138" spans="1:30" s="64" customFormat="1" x14ac:dyDescent="0.25">
      <c r="A138" s="774" t="s">
        <v>141</v>
      </c>
      <c r="B138" s="775"/>
      <c r="C138" s="775"/>
      <c r="D138" s="775"/>
      <c r="E138" s="775"/>
      <c r="F138" s="775"/>
      <c r="G138" s="775"/>
      <c r="H138" s="775"/>
      <c r="I138" s="775"/>
      <c r="J138" s="775"/>
      <c r="K138" s="775"/>
      <c r="L138" s="775"/>
      <c r="M138" s="775"/>
      <c r="N138" s="775"/>
      <c r="O138" s="775"/>
      <c r="P138" s="775"/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  <c r="AA138" s="775"/>
      <c r="AB138" s="775"/>
      <c r="AC138" s="775"/>
      <c r="AD138" s="776"/>
    </row>
    <row r="139" spans="1:30" s="64" customFormat="1" x14ac:dyDescent="0.25">
      <c r="A139" s="762" t="s">
        <v>139</v>
      </c>
      <c r="B139" s="741" t="s">
        <v>88</v>
      </c>
      <c r="C139" s="741"/>
      <c r="D139" s="741"/>
      <c r="E139" s="741" t="s">
        <v>92</v>
      </c>
      <c r="F139" s="741"/>
      <c r="G139" s="741"/>
      <c r="H139" s="741"/>
      <c r="I139" s="741"/>
      <c r="J139" s="741"/>
      <c r="K139" s="741"/>
      <c r="L139" s="741" t="s">
        <v>100</v>
      </c>
      <c r="M139" s="741"/>
      <c r="N139" s="741"/>
      <c r="O139" s="741"/>
      <c r="P139" s="741"/>
      <c r="Q139" s="741"/>
      <c r="R139" s="741"/>
      <c r="S139" s="741" t="s">
        <v>106</v>
      </c>
      <c r="T139" s="741"/>
      <c r="U139" s="741"/>
      <c r="V139" s="741"/>
      <c r="W139" s="741" t="s">
        <v>111</v>
      </c>
      <c r="X139" s="741"/>
      <c r="Y139" s="741"/>
      <c r="Z139" s="741" t="s">
        <v>114</v>
      </c>
      <c r="AA139" s="741"/>
      <c r="AB139" s="741"/>
      <c r="AC139" s="741"/>
      <c r="AD139" s="762" t="s">
        <v>85</v>
      </c>
    </row>
    <row r="140" spans="1:30" s="64" customFormat="1" x14ac:dyDescent="0.25">
      <c r="A140" s="762"/>
      <c r="B140" s="31" t="s">
        <v>90</v>
      </c>
      <c r="C140" s="31" t="s">
        <v>91</v>
      </c>
      <c r="D140" s="31" t="s">
        <v>89</v>
      </c>
      <c r="E140" s="31" t="s">
        <v>97</v>
      </c>
      <c r="F140" s="31" t="s">
        <v>94</v>
      </c>
      <c r="G140" s="31" t="s">
        <v>95</v>
      </c>
      <c r="H140" s="31" t="s">
        <v>99</v>
      </c>
      <c r="I140" s="31" t="s">
        <v>96</v>
      </c>
      <c r="J140" s="31" t="s">
        <v>93</v>
      </c>
      <c r="K140" s="31" t="s">
        <v>98</v>
      </c>
      <c r="L140" s="31" t="s">
        <v>131</v>
      </c>
      <c r="M140" s="31" t="s">
        <v>103</v>
      </c>
      <c r="N140" s="31" t="s">
        <v>104</v>
      </c>
      <c r="O140" s="31" t="s">
        <v>102</v>
      </c>
      <c r="P140" s="31" t="s">
        <v>132</v>
      </c>
      <c r="Q140" s="31" t="s">
        <v>101</v>
      </c>
      <c r="R140" s="31" t="s">
        <v>105</v>
      </c>
      <c r="S140" s="31" t="s">
        <v>108</v>
      </c>
      <c r="T140" s="31" t="s">
        <v>107</v>
      </c>
      <c r="U140" s="31" t="s">
        <v>110</v>
      </c>
      <c r="V140" s="31" t="s">
        <v>109</v>
      </c>
      <c r="W140" s="31" t="s">
        <v>113</v>
      </c>
      <c r="X140" s="31" t="s">
        <v>96</v>
      </c>
      <c r="Y140" s="31" t="s">
        <v>112</v>
      </c>
      <c r="Z140" s="31" t="s">
        <v>95</v>
      </c>
      <c r="AA140" s="31" t="s">
        <v>115</v>
      </c>
      <c r="AB140" s="31" t="s">
        <v>120</v>
      </c>
      <c r="AC140" s="31" t="s">
        <v>116</v>
      </c>
      <c r="AD140" s="762"/>
    </row>
    <row r="141" spans="1:30" x14ac:dyDescent="0.25">
      <c r="A141" s="74">
        <v>2016</v>
      </c>
      <c r="B141" s="75">
        <v>96840</v>
      </c>
      <c r="C141" s="75">
        <v>63054</v>
      </c>
      <c r="D141" s="75">
        <v>256249</v>
      </c>
      <c r="E141" s="75">
        <v>4303</v>
      </c>
      <c r="F141" s="75">
        <v>23996</v>
      </c>
      <c r="G141" s="75">
        <v>33023</v>
      </c>
      <c r="H141" s="75">
        <v>7997</v>
      </c>
      <c r="I141" s="75">
        <v>17135</v>
      </c>
      <c r="J141" s="75">
        <v>67200</v>
      </c>
      <c r="K141" s="75"/>
      <c r="L141" s="75">
        <v>1400</v>
      </c>
      <c r="M141" s="75">
        <v>65231</v>
      </c>
      <c r="N141" s="75">
        <v>847</v>
      </c>
      <c r="O141" s="75">
        <v>129834</v>
      </c>
      <c r="P141" s="75">
        <v>225</v>
      </c>
      <c r="Q141" s="75">
        <v>104978</v>
      </c>
      <c r="R141" s="75">
        <v>2529</v>
      </c>
      <c r="S141" s="75">
        <v>97620</v>
      </c>
      <c r="T141" s="75">
        <v>436280</v>
      </c>
      <c r="U141" s="75">
        <v>613</v>
      </c>
      <c r="V141" s="75">
        <v>56546</v>
      </c>
      <c r="W141" s="75">
        <v>3015</v>
      </c>
      <c r="X141" s="75">
        <v>17526</v>
      </c>
      <c r="Y141" s="75">
        <v>12309</v>
      </c>
      <c r="Z141" s="75">
        <v>11510</v>
      </c>
      <c r="AA141" s="75">
        <v>8641</v>
      </c>
      <c r="AB141" s="75">
        <v>355</v>
      </c>
      <c r="AC141" s="75">
        <v>3838</v>
      </c>
      <c r="AD141" s="61">
        <f t="shared" si="4"/>
        <v>1523094</v>
      </c>
    </row>
    <row r="142" spans="1:30" x14ac:dyDescent="0.25">
      <c r="A142" s="32" t="s">
        <v>118</v>
      </c>
      <c r="B142" s="67">
        <f>SUM(B143:B208)</f>
        <v>44830</v>
      </c>
      <c r="C142" s="67">
        <f t="shared" ref="C142:AC142" si="5">SUM(C143:C208)</f>
        <v>39663</v>
      </c>
      <c r="D142" s="67">
        <f t="shared" si="5"/>
        <v>141939</v>
      </c>
      <c r="E142" s="67">
        <f t="shared" si="5"/>
        <v>4277</v>
      </c>
      <c r="F142" s="67">
        <f t="shared" si="5"/>
        <v>23778</v>
      </c>
      <c r="G142" s="67">
        <f t="shared" si="5"/>
        <v>30899</v>
      </c>
      <c r="H142" s="67">
        <f t="shared" si="5"/>
        <v>7457</v>
      </c>
      <c r="I142" s="67">
        <f t="shared" si="5"/>
        <v>17042</v>
      </c>
      <c r="J142" s="67">
        <f t="shared" si="5"/>
        <v>62105</v>
      </c>
      <c r="K142" s="67">
        <f t="shared" si="5"/>
        <v>0</v>
      </c>
      <c r="L142" s="67">
        <f t="shared" si="5"/>
        <v>1059</v>
      </c>
      <c r="M142" s="67">
        <f t="shared" si="5"/>
        <v>64841</v>
      </c>
      <c r="N142" s="67">
        <f t="shared" si="5"/>
        <v>847</v>
      </c>
      <c r="O142" s="67">
        <f t="shared" si="5"/>
        <v>83643</v>
      </c>
      <c r="P142" s="67">
        <f t="shared" si="5"/>
        <v>225</v>
      </c>
      <c r="Q142" s="67">
        <f t="shared" si="5"/>
        <v>75145</v>
      </c>
      <c r="R142" s="67">
        <f t="shared" si="5"/>
        <v>2242</v>
      </c>
      <c r="S142" s="67">
        <f t="shared" si="5"/>
        <v>97608</v>
      </c>
      <c r="T142" s="67">
        <f t="shared" si="5"/>
        <v>429983</v>
      </c>
      <c r="U142" s="67">
        <f t="shared" si="5"/>
        <v>607</v>
      </c>
      <c r="V142" s="67">
        <f t="shared" si="5"/>
        <v>56545</v>
      </c>
      <c r="W142" s="67">
        <f t="shared" si="5"/>
        <v>2980</v>
      </c>
      <c r="X142" s="67">
        <f t="shared" si="5"/>
        <v>2974</v>
      </c>
      <c r="Y142" s="67">
        <f t="shared" si="5"/>
        <v>6499</v>
      </c>
      <c r="Z142" s="67">
        <f t="shared" si="5"/>
        <v>5640</v>
      </c>
      <c r="AA142" s="67">
        <f t="shared" si="5"/>
        <v>8431</v>
      </c>
      <c r="AB142" s="67">
        <f t="shared" si="5"/>
        <v>319</v>
      </c>
      <c r="AC142" s="67">
        <f t="shared" si="5"/>
        <v>2256</v>
      </c>
      <c r="AD142" s="58">
        <f t="shared" si="4"/>
        <v>1213834</v>
      </c>
    </row>
    <row r="143" spans="1:30" x14ac:dyDescent="0.25">
      <c r="A143" s="65" t="s">
        <v>4</v>
      </c>
      <c r="B143" s="68"/>
      <c r="C143" s="68">
        <v>1</v>
      </c>
      <c r="D143" s="68"/>
      <c r="E143" s="68"/>
      <c r="F143" s="68"/>
      <c r="G143" s="68"/>
      <c r="H143" s="68"/>
      <c r="I143" s="68"/>
      <c r="J143" s="68"/>
      <c r="K143" s="68"/>
      <c r="L143" s="68">
        <v>17</v>
      </c>
      <c r="M143" s="68">
        <v>22</v>
      </c>
      <c r="N143" s="68">
        <v>3</v>
      </c>
      <c r="O143" s="68">
        <v>6068</v>
      </c>
      <c r="P143" s="68"/>
      <c r="Q143" s="68">
        <v>15</v>
      </c>
      <c r="R143" s="68"/>
      <c r="S143" s="68">
        <v>49</v>
      </c>
      <c r="T143" s="68">
        <v>429508</v>
      </c>
      <c r="U143" s="68">
        <v>585</v>
      </c>
      <c r="V143" s="68">
        <v>90</v>
      </c>
      <c r="W143" s="68"/>
      <c r="X143" s="68"/>
      <c r="Y143" s="68"/>
      <c r="Z143" s="68"/>
      <c r="AA143" s="68"/>
      <c r="AB143" s="68">
        <v>6</v>
      </c>
      <c r="AC143" s="68"/>
      <c r="AD143" s="59">
        <f t="shared" si="4"/>
        <v>436364</v>
      </c>
    </row>
    <row r="144" spans="1:30" x14ac:dyDescent="0.25">
      <c r="A144" s="65" t="s">
        <v>6</v>
      </c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>
        <v>11</v>
      </c>
      <c r="P144" s="68"/>
      <c r="Q144" s="68">
        <v>1</v>
      </c>
      <c r="R144" s="68"/>
      <c r="S144" s="68">
        <v>97548</v>
      </c>
      <c r="T144" s="68">
        <v>137</v>
      </c>
      <c r="U144" s="68">
        <v>20</v>
      </c>
      <c r="V144" s="68">
        <v>56437</v>
      </c>
      <c r="W144" s="68">
        <v>4</v>
      </c>
      <c r="X144" s="68"/>
      <c r="Y144" s="68">
        <v>172</v>
      </c>
      <c r="Z144" s="68"/>
      <c r="AA144" s="68"/>
      <c r="AB144" s="68"/>
      <c r="AC144" s="68"/>
      <c r="AD144" s="59">
        <f t="shared" si="4"/>
        <v>154330</v>
      </c>
    </row>
    <row r="145" spans="1:30" x14ac:dyDescent="0.25">
      <c r="A145" s="65" t="s">
        <v>5</v>
      </c>
      <c r="B145" s="68">
        <v>8213</v>
      </c>
      <c r="C145" s="68">
        <v>1495</v>
      </c>
      <c r="D145" s="68">
        <v>39712</v>
      </c>
      <c r="E145" s="68">
        <v>1915</v>
      </c>
      <c r="F145" s="68">
        <v>11803</v>
      </c>
      <c r="G145" s="68">
        <v>13037</v>
      </c>
      <c r="H145" s="68">
        <v>119</v>
      </c>
      <c r="I145" s="68">
        <v>6444</v>
      </c>
      <c r="J145" s="68">
        <v>11518</v>
      </c>
      <c r="K145" s="68"/>
      <c r="L145" s="68"/>
      <c r="M145" s="68"/>
      <c r="N145" s="68"/>
      <c r="O145" s="68">
        <v>1</v>
      </c>
      <c r="P145" s="68"/>
      <c r="Q145" s="68"/>
      <c r="R145" s="68">
        <v>2</v>
      </c>
      <c r="S145" s="68"/>
      <c r="T145" s="68">
        <v>1</v>
      </c>
      <c r="U145" s="68"/>
      <c r="V145" s="68"/>
      <c r="W145" s="68">
        <v>2</v>
      </c>
      <c r="X145" s="68"/>
      <c r="Y145" s="68"/>
      <c r="Z145" s="68"/>
      <c r="AA145" s="68">
        <v>3</v>
      </c>
      <c r="AB145" s="68">
        <v>139</v>
      </c>
      <c r="AC145" s="68"/>
      <c r="AD145" s="59">
        <f t="shared" si="4"/>
        <v>94404</v>
      </c>
    </row>
    <row r="146" spans="1:30" x14ac:dyDescent="0.25">
      <c r="A146" s="65" t="s">
        <v>134</v>
      </c>
      <c r="B146" s="68"/>
      <c r="C146" s="68"/>
      <c r="D146" s="68"/>
      <c r="E146" s="68">
        <v>6</v>
      </c>
      <c r="F146" s="68"/>
      <c r="G146" s="68"/>
      <c r="H146" s="68">
        <v>6</v>
      </c>
      <c r="I146" s="68"/>
      <c r="J146" s="68"/>
      <c r="K146" s="68"/>
      <c r="L146" s="68">
        <v>478</v>
      </c>
      <c r="M146" s="68">
        <v>57567</v>
      </c>
      <c r="N146" s="68"/>
      <c r="O146" s="68">
        <v>348</v>
      </c>
      <c r="P146" s="68"/>
      <c r="Q146" s="68">
        <v>25408</v>
      </c>
      <c r="R146" s="68">
        <v>181</v>
      </c>
      <c r="S146" s="68"/>
      <c r="T146" s="68">
        <v>4</v>
      </c>
      <c r="U146" s="68"/>
      <c r="V146" s="68">
        <v>8</v>
      </c>
      <c r="W146" s="68">
        <v>84</v>
      </c>
      <c r="X146" s="68"/>
      <c r="Y146" s="68"/>
      <c r="Z146" s="68">
        <v>1</v>
      </c>
      <c r="AA146" s="68"/>
      <c r="AB146" s="68">
        <v>29</v>
      </c>
      <c r="AC146" s="68"/>
      <c r="AD146" s="59">
        <f t="shared" si="4"/>
        <v>84120</v>
      </c>
    </row>
    <row r="147" spans="1:30" x14ac:dyDescent="0.25">
      <c r="A147" s="65" t="s">
        <v>12</v>
      </c>
      <c r="B147" s="68">
        <v>3</v>
      </c>
      <c r="C147" s="68">
        <v>2</v>
      </c>
      <c r="D147" s="68">
        <v>8</v>
      </c>
      <c r="E147" s="68">
        <v>165</v>
      </c>
      <c r="F147" s="68"/>
      <c r="G147" s="68"/>
      <c r="H147" s="68">
        <v>303</v>
      </c>
      <c r="I147" s="68"/>
      <c r="J147" s="68">
        <v>2</v>
      </c>
      <c r="K147" s="68"/>
      <c r="L147" s="68"/>
      <c r="M147" s="68">
        <v>6234</v>
      </c>
      <c r="N147" s="68">
        <v>844</v>
      </c>
      <c r="O147" s="68">
        <v>40236</v>
      </c>
      <c r="P147" s="68">
        <v>225</v>
      </c>
      <c r="Q147" s="68">
        <v>24</v>
      </c>
      <c r="R147" s="68"/>
      <c r="S147" s="68"/>
      <c r="T147" s="68">
        <v>320</v>
      </c>
      <c r="U147" s="68">
        <v>2</v>
      </c>
      <c r="V147" s="68">
        <v>2</v>
      </c>
      <c r="W147" s="68">
        <v>7</v>
      </c>
      <c r="X147" s="68">
        <v>1</v>
      </c>
      <c r="Y147" s="68"/>
      <c r="Z147" s="68">
        <v>1</v>
      </c>
      <c r="AA147" s="68">
        <v>3</v>
      </c>
      <c r="AB147" s="68">
        <v>3</v>
      </c>
      <c r="AC147" s="68"/>
      <c r="AD147" s="59">
        <f t="shared" si="4"/>
        <v>48385</v>
      </c>
    </row>
    <row r="148" spans="1:30" x14ac:dyDescent="0.25">
      <c r="A148" s="65" t="s">
        <v>11</v>
      </c>
      <c r="B148" s="68">
        <v>1</v>
      </c>
      <c r="C148" s="68"/>
      <c r="D148" s="68">
        <v>2</v>
      </c>
      <c r="E148" s="68">
        <v>9</v>
      </c>
      <c r="F148" s="68"/>
      <c r="G148" s="68"/>
      <c r="H148" s="68">
        <v>2</v>
      </c>
      <c r="I148" s="68"/>
      <c r="J148" s="68"/>
      <c r="K148" s="68"/>
      <c r="L148" s="68">
        <v>523</v>
      </c>
      <c r="M148" s="68">
        <v>14</v>
      </c>
      <c r="N148" s="68"/>
      <c r="O148" s="68">
        <v>4</v>
      </c>
      <c r="P148" s="68"/>
      <c r="Q148" s="68">
        <v>40845</v>
      </c>
      <c r="R148" s="68">
        <v>1892</v>
      </c>
      <c r="S148" s="68"/>
      <c r="T148" s="68"/>
      <c r="U148" s="68"/>
      <c r="V148" s="68"/>
      <c r="W148" s="68"/>
      <c r="X148" s="68"/>
      <c r="Y148" s="68"/>
      <c r="Z148" s="68">
        <v>5</v>
      </c>
      <c r="AA148" s="68"/>
      <c r="AB148" s="68">
        <v>41</v>
      </c>
      <c r="AC148" s="68"/>
      <c r="AD148" s="59">
        <f t="shared" si="4"/>
        <v>43338</v>
      </c>
    </row>
    <row r="149" spans="1:30" x14ac:dyDescent="0.25">
      <c r="A149" s="65" t="s">
        <v>9</v>
      </c>
      <c r="B149" s="68">
        <v>167</v>
      </c>
      <c r="C149" s="68">
        <v>8598</v>
      </c>
      <c r="D149" s="68">
        <v>1352</v>
      </c>
      <c r="E149" s="68">
        <v>1162</v>
      </c>
      <c r="F149" s="68">
        <v>5272</v>
      </c>
      <c r="G149" s="68">
        <v>6363</v>
      </c>
      <c r="H149" s="68">
        <v>96</v>
      </c>
      <c r="I149" s="68">
        <v>5556</v>
      </c>
      <c r="J149" s="68">
        <v>14550</v>
      </c>
      <c r="K149" s="68"/>
      <c r="L149" s="68"/>
      <c r="M149" s="68"/>
      <c r="N149" s="68"/>
      <c r="O149" s="68">
        <v>2</v>
      </c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>
        <v>2</v>
      </c>
      <c r="AC149" s="68"/>
      <c r="AD149" s="59">
        <f t="shared" si="4"/>
        <v>43120</v>
      </c>
    </row>
    <row r="150" spans="1:30" x14ac:dyDescent="0.25">
      <c r="A150" s="65" t="s">
        <v>18</v>
      </c>
      <c r="B150" s="68">
        <v>1717</v>
      </c>
      <c r="C150" s="68">
        <v>533</v>
      </c>
      <c r="D150" s="68">
        <v>6610</v>
      </c>
      <c r="E150" s="68">
        <v>94</v>
      </c>
      <c r="F150" s="68">
        <v>1744</v>
      </c>
      <c r="G150" s="68">
        <v>1072</v>
      </c>
      <c r="H150" s="68">
        <v>3819</v>
      </c>
      <c r="I150" s="68">
        <v>1224</v>
      </c>
      <c r="J150" s="68">
        <v>14322</v>
      </c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>
        <v>7</v>
      </c>
      <c r="AC150" s="68"/>
      <c r="AD150" s="59">
        <f t="shared" si="4"/>
        <v>31142</v>
      </c>
    </row>
    <row r="151" spans="1:30" x14ac:dyDescent="0.25">
      <c r="A151" s="65" t="s">
        <v>20</v>
      </c>
      <c r="B151" s="68">
        <v>12859</v>
      </c>
      <c r="C151" s="68">
        <v>5</v>
      </c>
      <c r="D151" s="68">
        <v>16337</v>
      </c>
      <c r="E151" s="68">
        <v>2</v>
      </c>
      <c r="F151" s="68"/>
      <c r="G151" s="68"/>
      <c r="H151" s="68">
        <v>48</v>
      </c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>
        <v>21</v>
      </c>
      <c r="X151" s="68"/>
      <c r="Y151" s="68"/>
      <c r="Z151" s="68">
        <v>31</v>
      </c>
      <c r="AA151" s="68"/>
      <c r="AB151" s="68"/>
      <c r="AC151" s="68">
        <v>4</v>
      </c>
      <c r="AD151" s="59">
        <f t="shared" si="4"/>
        <v>29307</v>
      </c>
    </row>
    <row r="152" spans="1:30" x14ac:dyDescent="0.25">
      <c r="A152" s="65" t="s">
        <v>16</v>
      </c>
      <c r="B152" s="68"/>
      <c r="C152" s="68"/>
      <c r="D152" s="68"/>
      <c r="E152" s="68">
        <v>64</v>
      </c>
      <c r="F152" s="68"/>
      <c r="G152" s="68"/>
      <c r="H152" s="68">
        <v>207</v>
      </c>
      <c r="I152" s="68"/>
      <c r="J152" s="68"/>
      <c r="K152" s="68"/>
      <c r="L152" s="68">
        <v>17</v>
      </c>
      <c r="M152" s="68">
        <v>984</v>
      </c>
      <c r="N152" s="68"/>
      <c r="O152" s="68">
        <v>22645</v>
      </c>
      <c r="P152" s="68"/>
      <c r="Q152" s="68">
        <v>3906</v>
      </c>
      <c r="R152" s="68">
        <v>143</v>
      </c>
      <c r="S152" s="68"/>
      <c r="T152" s="68">
        <v>1</v>
      </c>
      <c r="U152" s="68"/>
      <c r="V152" s="68">
        <v>1</v>
      </c>
      <c r="W152" s="68">
        <v>65</v>
      </c>
      <c r="X152" s="68"/>
      <c r="Y152" s="68"/>
      <c r="Z152" s="68">
        <v>7</v>
      </c>
      <c r="AA152" s="68">
        <v>4</v>
      </c>
      <c r="AB152" s="68">
        <v>8</v>
      </c>
      <c r="AC152" s="68"/>
      <c r="AD152" s="59">
        <f t="shared" si="4"/>
        <v>28052</v>
      </c>
    </row>
    <row r="153" spans="1:30" x14ac:dyDescent="0.25">
      <c r="A153" s="65" t="s">
        <v>17</v>
      </c>
      <c r="B153" s="68">
        <v>1960</v>
      </c>
      <c r="C153" s="68">
        <v>68</v>
      </c>
      <c r="D153" s="68">
        <v>7320</v>
      </c>
      <c r="E153" s="68">
        <v>450</v>
      </c>
      <c r="F153" s="68">
        <v>1128</v>
      </c>
      <c r="G153" s="68">
        <v>2497</v>
      </c>
      <c r="H153" s="68">
        <v>387</v>
      </c>
      <c r="I153" s="68">
        <v>223</v>
      </c>
      <c r="J153" s="68">
        <v>6414</v>
      </c>
      <c r="K153" s="68"/>
      <c r="L153" s="68"/>
      <c r="M153" s="68"/>
      <c r="N153" s="68"/>
      <c r="O153" s="68">
        <v>5</v>
      </c>
      <c r="P153" s="68"/>
      <c r="Q153" s="68">
        <v>1</v>
      </c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>
        <v>3</v>
      </c>
      <c r="AC153" s="68"/>
      <c r="AD153" s="59">
        <f t="shared" si="4"/>
        <v>20456</v>
      </c>
    </row>
    <row r="154" spans="1:30" x14ac:dyDescent="0.25">
      <c r="A154" s="65" t="s">
        <v>22</v>
      </c>
      <c r="B154" s="68"/>
      <c r="C154" s="68">
        <v>17495</v>
      </c>
      <c r="D154" s="68">
        <v>15</v>
      </c>
      <c r="E154" s="68"/>
      <c r="F154" s="68">
        <v>32</v>
      </c>
      <c r="G154" s="68">
        <v>89</v>
      </c>
      <c r="H154" s="68">
        <v>5</v>
      </c>
      <c r="I154" s="68"/>
      <c r="J154" s="68">
        <v>1</v>
      </c>
      <c r="K154" s="68"/>
      <c r="L154" s="68"/>
      <c r="M154" s="68"/>
      <c r="N154" s="68"/>
      <c r="O154" s="68">
        <v>2</v>
      </c>
      <c r="P154" s="68"/>
      <c r="Q154" s="68"/>
      <c r="R154" s="68"/>
      <c r="S154" s="68"/>
      <c r="T154" s="68"/>
      <c r="U154" s="68"/>
      <c r="V154" s="68"/>
      <c r="W154" s="68">
        <v>1</v>
      </c>
      <c r="X154" s="68"/>
      <c r="Y154" s="68"/>
      <c r="Z154" s="68"/>
      <c r="AA154" s="68"/>
      <c r="AB154" s="68"/>
      <c r="AC154" s="68"/>
      <c r="AD154" s="59">
        <f t="shared" si="4"/>
        <v>17640</v>
      </c>
    </row>
    <row r="155" spans="1:30" x14ac:dyDescent="0.25">
      <c r="A155" s="65" t="s">
        <v>25</v>
      </c>
      <c r="B155" s="68">
        <v>54</v>
      </c>
      <c r="C155" s="68">
        <v>2766</v>
      </c>
      <c r="D155" s="68">
        <v>301</v>
      </c>
      <c r="E155" s="68">
        <v>8</v>
      </c>
      <c r="F155" s="68">
        <v>67</v>
      </c>
      <c r="G155" s="68">
        <v>69</v>
      </c>
      <c r="H155" s="68">
        <v>2037</v>
      </c>
      <c r="I155" s="68">
        <v>130</v>
      </c>
      <c r="J155" s="68">
        <v>9960</v>
      </c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>
        <v>1</v>
      </c>
      <c r="W155" s="68"/>
      <c r="X155" s="68"/>
      <c r="Y155" s="68"/>
      <c r="Z155" s="68"/>
      <c r="AA155" s="68"/>
      <c r="AB155" s="68"/>
      <c r="AC155" s="68"/>
      <c r="AD155" s="59">
        <f t="shared" si="4"/>
        <v>15393</v>
      </c>
    </row>
    <row r="156" spans="1:30" x14ac:dyDescent="0.25">
      <c r="A156" s="65" t="s">
        <v>21</v>
      </c>
      <c r="B156" s="68">
        <v>3061</v>
      </c>
      <c r="C156" s="68">
        <v>126</v>
      </c>
      <c r="D156" s="68">
        <v>11961</v>
      </c>
      <c r="E156" s="68"/>
      <c r="F156" s="68"/>
      <c r="G156" s="68"/>
      <c r="H156" s="68">
        <v>4</v>
      </c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>
        <v>1</v>
      </c>
      <c r="T156" s="68"/>
      <c r="U156" s="68"/>
      <c r="V156" s="68"/>
      <c r="W156" s="68">
        <v>5</v>
      </c>
      <c r="X156" s="68"/>
      <c r="Y156" s="68"/>
      <c r="Z156" s="68">
        <v>2</v>
      </c>
      <c r="AA156" s="68"/>
      <c r="AB156" s="68">
        <v>9</v>
      </c>
      <c r="AC156" s="68"/>
      <c r="AD156" s="59">
        <f t="shared" si="4"/>
        <v>15169</v>
      </c>
    </row>
    <row r="157" spans="1:30" x14ac:dyDescent="0.25">
      <c r="A157" s="65" t="s">
        <v>31</v>
      </c>
      <c r="B157" s="68">
        <v>3596</v>
      </c>
      <c r="C157" s="68">
        <v>29</v>
      </c>
      <c r="D157" s="68">
        <v>6386</v>
      </c>
      <c r="E157" s="68"/>
      <c r="F157" s="68">
        <v>134</v>
      </c>
      <c r="G157" s="68">
        <v>2819</v>
      </c>
      <c r="H157" s="68">
        <v>25</v>
      </c>
      <c r="I157" s="68">
        <v>693</v>
      </c>
      <c r="J157" s="68">
        <v>77</v>
      </c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>
        <v>1</v>
      </c>
      <c r="AB157" s="68">
        <v>7</v>
      </c>
      <c r="AC157" s="68">
        <v>25</v>
      </c>
      <c r="AD157" s="59">
        <f t="shared" si="4"/>
        <v>13792</v>
      </c>
    </row>
    <row r="158" spans="1:30" x14ac:dyDescent="0.25">
      <c r="A158" s="65" t="s">
        <v>28</v>
      </c>
      <c r="B158" s="68">
        <v>1348</v>
      </c>
      <c r="C158" s="68">
        <v>265</v>
      </c>
      <c r="D158" s="68">
        <v>7669</v>
      </c>
      <c r="E158" s="68">
        <v>210</v>
      </c>
      <c r="F158" s="68">
        <v>964</v>
      </c>
      <c r="G158" s="68">
        <v>818</v>
      </c>
      <c r="H158" s="68">
        <v>11</v>
      </c>
      <c r="I158" s="68">
        <v>646</v>
      </c>
      <c r="J158" s="68">
        <v>1149</v>
      </c>
      <c r="K158" s="68"/>
      <c r="L158" s="68"/>
      <c r="M158" s="68"/>
      <c r="N158" s="68"/>
      <c r="O158" s="68"/>
      <c r="P158" s="68"/>
      <c r="Q158" s="68"/>
      <c r="R158" s="68"/>
      <c r="S158" s="68"/>
      <c r="T158" s="68">
        <v>1</v>
      </c>
      <c r="U158" s="68"/>
      <c r="V158" s="68"/>
      <c r="W158" s="68"/>
      <c r="X158" s="68"/>
      <c r="Y158" s="68"/>
      <c r="Z158" s="68"/>
      <c r="AA158" s="68"/>
      <c r="AB158" s="68">
        <v>19</v>
      </c>
      <c r="AC158" s="68"/>
      <c r="AD158" s="59">
        <f t="shared" si="4"/>
        <v>13100</v>
      </c>
    </row>
    <row r="159" spans="1:30" x14ac:dyDescent="0.25">
      <c r="A159" s="65" t="s">
        <v>14</v>
      </c>
      <c r="B159" s="68">
        <v>892</v>
      </c>
      <c r="C159" s="68"/>
      <c r="D159" s="68">
        <v>5800</v>
      </c>
      <c r="E159" s="68"/>
      <c r="F159" s="68"/>
      <c r="G159" s="68"/>
      <c r="H159" s="68">
        <v>5</v>
      </c>
      <c r="I159" s="68"/>
      <c r="J159" s="68"/>
      <c r="K159" s="68"/>
      <c r="L159" s="68"/>
      <c r="M159" s="68"/>
      <c r="N159" s="68"/>
      <c r="O159" s="68"/>
      <c r="P159" s="68"/>
      <c r="Q159" s="68">
        <v>1</v>
      </c>
      <c r="R159" s="68"/>
      <c r="S159" s="68"/>
      <c r="T159" s="68"/>
      <c r="U159" s="68"/>
      <c r="V159" s="68"/>
      <c r="W159" s="68">
        <v>2</v>
      </c>
      <c r="X159" s="68"/>
      <c r="Y159" s="68"/>
      <c r="Z159" s="68">
        <v>1739</v>
      </c>
      <c r="AA159" s="68">
        <v>112</v>
      </c>
      <c r="AB159" s="68"/>
      <c r="AC159" s="68">
        <v>716</v>
      </c>
      <c r="AD159" s="59">
        <f t="shared" si="4"/>
        <v>9267</v>
      </c>
    </row>
    <row r="160" spans="1:30" x14ac:dyDescent="0.25">
      <c r="A160" s="65" t="s">
        <v>32</v>
      </c>
      <c r="B160" s="68"/>
      <c r="C160" s="68"/>
      <c r="D160" s="68"/>
      <c r="E160" s="68">
        <v>24</v>
      </c>
      <c r="F160" s="68"/>
      <c r="G160" s="68"/>
      <c r="H160" s="68">
        <v>128</v>
      </c>
      <c r="I160" s="68"/>
      <c r="J160" s="68"/>
      <c r="K160" s="68"/>
      <c r="L160" s="68">
        <v>3</v>
      </c>
      <c r="M160" s="68">
        <v>15</v>
      </c>
      <c r="N160" s="68"/>
      <c r="O160" s="68">
        <v>8430</v>
      </c>
      <c r="P160" s="68"/>
      <c r="Q160" s="68">
        <v>422</v>
      </c>
      <c r="R160" s="68">
        <v>1</v>
      </c>
      <c r="S160" s="68"/>
      <c r="T160" s="68"/>
      <c r="U160" s="68"/>
      <c r="V160" s="68"/>
      <c r="W160" s="68">
        <v>4</v>
      </c>
      <c r="X160" s="68"/>
      <c r="Y160" s="68"/>
      <c r="Z160" s="68"/>
      <c r="AA160" s="68">
        <v>4</v>
      </c>
      <c r="AB160" s="68"/>
      <c r="AC160" s="68">
        <v>17</v>
      </c>
      <c r="AD160" s="59">
        <f t="shared" si="4"/>
        <v>9048</v>
      </c>
    </row>
    <row r="161" spans="1:30" x14ac:dyDescent="0.25">
      <c r="A161" s="65" t="s">
        <v>15</v>
      </c>
      <c r="B161" s="68">
        <v>37</v>
      </c>
      <c r="C161" s="68">
        <v>1</v>
      </c>
      <c r="D161" s="68">
        <v>63</v>
      </c>
      <c r="E161" s="68"/>
      <c r="F161" s="68"/>
      <c r="G161" s="68"/>
      <c r="H161" s="68"/>
      <c r="I161" s="68"/>
      <c r="J161" s="68"/>
      <c r="K161" s="68"/>
      <c r="L161" s="68">
        <v>1</v>
      </c>
      <c r="M161" s="68"/>
      <c r="N161" s="68"/>
      <c r="O161" s="68"/>
      <c r="P161" s="68"/>
      <c r="Q161" s="68">
        <v>25</v>
      </c>
      <c r="R161" s="68"/>
      <c r="S161" s="68"/>
      <c r="T161" s="68"/>
      <c r="U161" s="68"/>
      <c r="V161" s="68"/>
      <c r="W161" s="68"/>
      <c r="X161" s="68"/>
      <c r="Y161" s="68"/>
      <c r="Z161" s="68">
        <v>219</v>
      </c>
      <c r="AA161" s="68">
        <v>8196</v>
      </c>
      <c r="AB161" s="68"/>
      <c r="AC161" s="68">
        <v>15</v>
      </c>
      <c r="AD161" s="59">
        <f t="shared" si="4"/>
        <v>8557</v>
      </c>
    </row>
    <row r="162" spans="1:30" x14ac:dyDescent="0.25">
      <c r="A162" s="65" t="s">
        <v>13</v>
      </c>
      <c r="B162" s="68">
        <v>897</v>
      </c>
      <c r="C162" s="68">
        <v>76</v>
      </c>
      <c r="D162" s="68">
        <v>2729</v>
      </c>
      <c r="E162" s="68">
        <v>69</v>
      </c>
      <c r="F162" s="68">
        <v>841</v>
      </c>
      <c r="G162" s="68">
        <v>1247</v>
      </c>
      <c r="H162" s="68">
        <v>20</v>
      </c>
      <c r="I162" s="68">
        <v>494</v>
      </c>
      <c r="J162" s="68">
        <v>1583</v>
      </c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>
        <v>7</v>
      </c>
      <c r="AC162" s="68"/>
      <c r="AD162" s="59">
        <f t="shared" si="4"/>
        <v>7963</v>
      </c>
    </row>
    <row r="163" spans="1:30" x14ac:dyDescent="0.25">
      <c r="A163" s="65" t="s">
        <v>8</v>
      </c>
      <c r="B163" s="68">
        <v>762</v>
      </c>
      <c r="C163" s="68">
        <v>117</v>
      </c>
      <c r="D163" s="68">
        <v>4694</v>
      </c>
      <c r="E163" s="68">
        <v>19</v>
      </c>
      <c r="F163" s="68">
        <v>525</v>
      </c>
      <c r="G163" s="68">
        <v>490</v>
      </c>
      <c r="H163" s="68">
        <v>1</v>
      </c>
      <c r="I163" s="68">
        <v>557</v>
      </c>
      <c r="J163" s="68">
        <v>333</v>
      </c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>
        <v>16</v>
      </c>
      <c r="AC163" s="68"/>
      <c r="AD163" s="59">
        <f t="shared" si="4"/>
        <v>7514</v>
      </c>
    </row>
    <row r="164" spans="1:30" x14ac:dyDescent="0.25">
      <c r="A164" s="65" t="s">
        <v>35</v>
      </c>
      <c r="B164" s="68">
        <v>1607</v>
      </c>
      <c r="C164" s="68">
        <v>24</v>
      </c>
      <c r="D164" s="68">
        <v>4643</v>
      </c>
      <c r="E164" s="68"/>
      <c r="F164" s="68">
        <v>97</v>
      </c>
      <c r="G164" s="68">
        <v>339</v>
      </c>
      <c r="H164" s="68">
        <v>8</v>
      </c>
      <c r="I164" s="68">
        <v>66</v>
      </c>
      <c r="J164" s="68">
        <v>7</v>
      </c>
      <c r="K164" s="68"/>
      <c r="L164" s="68"/>
      <c r="M164" s="68"/>
      <c r="N164" s="68"/>
      <c r="O164" s="68"/>
      <c r="P164" s="68"/>
      <c r="Q164" s="68">
        <v>1</v>
      </c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59">
        <f t="shared" si="4"/>
        <v>6792</v>
      </c>
    </row>
    <row r="165" spans="1:30" x14ac:dyDescent="0.25">
      <c r="A165" s="65" t="s">
        <v>36</v>
      </c>
      <c r="B165" s="68">
        <v>1695</v>
      </c>
      <c r="C165" s="68">
        <v>13</v>
      </c>
      <c r="D165" s="68">
        <v>1888</v>
      </c>
      <c r="E165" s="68">
        <v>1</v>
      </c>
      <c r="F165" s="68">
        <v>227</v>
      </c>
      <c r="G165" s="68"/>
      <c r="H165" s="68">
        <v>14</v>
      </c>
      <c r="I165" s="68">
        <v>66</v>
      </c>
      <c r="J165" s="68">
        <v>351</v>
      </c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>
        <v>1279</v>
      </c>
      <c r="AA165" s="68"/>
      <c r="AB165" s="68">
        <v>1</v>
      </c>
      <c r="AC165" s="68">
        <v>3</v>
      </c>
      <c r="AD165" s="59">
        <f t="shared" si="4"/>
        <v>5538</v>
      </c>
    </row>
    <row r="166" spans="1:30" x14ac:dyDescent="0.25">
      <c r="A166" s="65" t="s">
        <v>40</v>
      </c>
      <c r="B166" s="68">
        <v>249</v>
      </c>
      <c r="C166" s="68">
        <v>74</v>
      </c>
      <c r="D166" s="68">
        <v>5052</v>
      </c>
      <c r="E166" s="68">
        <v>3</v>
      </c>
      <c r="F166" s="68"/>
      <c r="G166" s="68"/>
      <c r="H166" s="68">
        <v>3</v>
      </c>
      <c r="I166" s="68">
        <v>3</v>
      </c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>
        <v>2</v>
      </c>
      <c r="AB166" s="68"/>
      <c r="AC166" s="68"/>
      <c r="AD166" s="59">
        <f t="shared" si="4"/>
        <v>5386</v>
      </c>
    </row>
    <row r="167" spans="1:30" x14ac:dyDescent="0.25">
      <c r="A167" s="65" t="s">
        <v>23</v>
      </c>
      <c r="B167" s="68">
        <v>1453</v>
      </c>
      <c r="C167" s="68">
        <v>13</v>
      </c>
      <c r="D167" s="68">
        <v>2292</v>
      </c>
      <c r="E167" s="68"/>
      <c r="F167" s="68">
        <v>373</v>
      </c>
      <c r="G167" s="68">
        <v>809</v>
      </c>
      <c r="H167" s="68">
        <v>23</v>
      </c>
      <c r="I167" s="68">
        <v>305</v>
      </c>
      <c r="J167" s="68">
        <v>45</v>
      </c>
      <c r="K167" s="68"/>
      <c r="L167" s="68"/>
      <c r="M167" s="68"/>
      <c r="N167" s="68"/>
      <c r="O167" s="68"/>
      <c r="P167" s="68"/>
      <c r="Q167" s="68"/>
      <c r="R167" s="68"/>
      <c r="S167" s="68">
        <v>1</v>
      </c>
      <c r="T167" s="68"/>
      <c r="U167" s="68"/>
      <c r="V167" s="68"/>
      <c r="W167" s="68"/>
      <c r="X167" s="68"/>
      <c r="Y167" s="68"/>
      <c r="Z167" s="68"/>
      <c r="AA167" s="68"/>
      <c r="AB167" s="68">
        <v>5</v>
      </c>
      <c r="AC167" s="68"/>
      <c r="AD167" s="59">
        <f t="shared" si="4"/>
        <v>5319</v>
      </c>
    </row>
    <row r="168" spans="1:30" x14ac:dyDescent="0.25">
      <c r="A168" s="65" t="s">
        <v>39</v>
      </c>
      <c r="B168" s="68">
        <v>147</v>
      </c>
      <c r="C168" s="68"/>
      <c r="D168" s="68">
        <v>1776</v>
      </c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>
        <v>2</v>
      </c>
      <c r="R168" s="68"/>
      <c r="S168" s="68"/>
      <c r="T168" s="68"/>
      <c r="U168" s="68"/>
      <c r="V168" s="68"/>
      <c r="W168" s="68">
        <v>8</v>
      </c>
      <c r="X168" s="68"/>
      <c r="Y168" s="68"/>
      <c r="Z168" s="68">
        <v>1637</v>
      </c>
      <c r="AA168" s="68">
        <v>89</v>
      </c>
      <c r="AB168" s="68"/>
      <c r="AC168" s="68">
        <v>1380</v>
      </c>
      <c r="AD168" s="59">
        <f t="shared" si="4"/>
        <v>5039</v>
      </c>
    </row>
    <row r="169" spans="1:30" x14ac:dyDescent="0.25">
      <c r="A169" s="65" t="s">
        <v>34</v>
      </c>
      <c r="B169" s="68">
        <v>1</v>
      </c>
      <c r="C169" s="68">
        <v>1</v>
      </c>
      <c r="D169" s="68">
        <v>2</v>
      </c>
      <c r="E169" s="68">
        <v>8</v>
      </c>
      <c r="F169" s="68"/>
      <c r="G169" s="68"/>
      <c r="H169" s="68">
        <v>32</v>
      </c>
      <c r="I169" s="68"/>
      <c r="J169" s="68"/>
      <c r="K169" s="68"/>
      <c r="L169" s="68">
        <v>18</v>
      </c>
      <c r="M169" s="68">
        <v>1</v>
      </c>
      <c r="N169" s="68"/>
      <c r="O169" s="68">
        <v>724</v>
      </c>
      <c r="P169" s="68"/>
      <c r="Q169" s="68">
        <v>3859</v>
      </c>
      <c r="R169" s="68">
        <v>20</v>
      </c>
      <c r="S169" s="68"/>
      <c r="T169" s="68">
        <v>1</v>
      </c>
      <c r="U169" s="68"/>
      <c r="V169" s="68"/>
      <c r="W169" s="68">
        <v>8</v>
      </c>
      <c r="X169" s="68"/>
      <c r="Y169" s="68"/>
      <c r="Z169" s="68">
        <v>7</v>
      </c>
      <c r="AA169" s="68">
        <v>6</v>
      </c>
      <c r="AB169" s="68">
        <v>2</v>
      </c>
      <c r="AC169" s="68">
        <v>11</v>
      </c>
      <c r="AD169" s="59">
        <f t="shared" si="4"/>
        <v>4701</v>
      </c>
    </row>
    <row r="170" spans="1:30" x14ac:dyDescent="0.25">
      <c r="A170" s="65" t="s">
        <v>41</v>
      </c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>
        <v>2469</v>
      </c>
      <c r="Y170" s="68">
        <v>2047</v>
      </c>
      <c r="Z170" s="68"/>
      <c r="AA170" s="68"/>
      <c r="AB170" s="68"/>
      <c r="AC170" s="68"/>
      <c r="AD170" s="59">
        <f t="shared" si="4"/>
        <v>4516</v>
      </c>
    </row>
    <row r="171" spans="1:30" x14ac:dyDescent="0.25">
      <c r="A171" s="65" t="s">
        <v>45</v>
      </c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>
        <v>2</v>
      </c>
      <c r="T171" s="68"/>
      <c r="U171" s="68"/>
      <c r="V171" s="68">
        <v>1</v>
      </c>
      <c r="W171" s="68"/>
      <c r="X171" s="68">
        <v>1</v>
      </c>
      <c r="Y171" s="68">
        <v>4278</v>
      </c>
      <c r="Z171" s="68"/>
      <c r="AA171" s="68"/>
      <c r="AB171" s="68"/>
      <c r="AC171" s="68"/>
      <c r="AD171" s="59">
        <f t="shared" si="4"/>
        <v>4282</v>
      </c>
    </row>
    <row r="172" spans="1:30" x14ac:dyDescent="0.25">
      <c r="A172" s="65" t="s">
        <v>43</v>
      </c>
      <c r="B172" s="68">
        <v>187</v>
      </c>
      <c r="C172" s="68">
        <v>17</v>
      </c>
      <c r="D172" s="68">
        <v>1917</v>
      </c>
      <c r="E172" s="68">
        <v>32</v>
      </c>
      <c r="F172" s="68">
        <v>322</v>
      </c>
      <c r="G172" s="68">
        <v>535</v>
      </c>
      <c r="H172" s="68">
        <v>7</v>
      </c>
      <c r="I172" s="68">
        <v>256</v>
      </c>
      <c r="J172" s="68">
        <v>706</v>
      </c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>
        <v>12</v>
      </c>
      <c r="AC172" s="68"/>
      <c r="AD172" s="59">
        <f t="shared" si="4"/>
        <v>3991</v>
      </c>
    </row>
    <row r="173" spans="1:30" x14ac:dyDescent="0.25">
      <c r="A173" s="65" t="s">
        <v>38</v>
      </c>
      <c r="B173" s="68">
        <v>61</v>
      </c>
      <c r="C173" s="68">
        <v>2758</v>
      </c>
      <c r="D173" s="68">
        <v>1167</v>
      </c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>
        <v>1</v>
      </c>
      <c r="AD173" s="59">
        <f t="shared" si="4"/>
        <v>3987</v>
      </c>
    </row>
    <row r="174" spans="1:30" x14ac:dyDescent="0.25">
      <c r="A174" s="65" t="s">
        <v>19</v>
      </c>
      <c r="B174" s="68">
        <v>82</v>
      </c>
      <c r="C174" s="68">
        <v>34</v>
      </c>
      <c r="D174" s="68">
        <v>3139</v>
      </c>
      <c r="E174" s="68"/>
      <c r="F174" s="68"/>
      <c r="G174" s="68"/>
      <c r="H174" s="68">
        <v>2</v>
      </c>
      <c r="I174" s="68">
        <v>21</v>
      </c>
      <c r="J174" s="68"/>
      <c r="K174" s="68"/>
      <c r="L174" s="68"/>
      <c r="M174" s="68">
        <v>1</v>
      </c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59">
        <f t="shared" si="4"/>
        <v>3279</v>
      </c>
    </row>
    <row r="175" spans="1:30" x14ac:dyDescent="0.25">
      <c r="A175" s="65" t="s">
        <v>7</v>
      </c>
      <c r="B175" s="68">
        <v>11</v>
      </c>
      <c r="C175" s="68">
        <v>2812</v>
      </c>
      <c r="D175" s="68">
        <v>428</v>
      </c>
      <c r="E175" s="68"/>
      <c r="F175" s="68"/>
      <c r="G175" s="68"/>
      <c r="H175" s="68">
        <v>1</v>
      </c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59">
        <f t="shared" si="4"/>
        <v>3252</v>
      </c>
    </row>
    <row r="176" spans="1:30" x14ac:dyDescent="0.25">
      <c r="A176" s="65" t="s">
        <v>24</v>
      </c>
      <c r="B176" s="68">
        <v>774</v>
      </c>
      <c r="C176" s="68">
        <v>4</v>
      </c>
      <c r="D176" s="68">
        <v>1729</v>
      </c>
      <c r="E176" s="68">
        <v>8</v>
      </c>
      <c r="F176" s="68">
        <v>28</v>
      </c>
      <c r="G176" s="68"/>
      <c r="H176" s="68">
        <v>15</v>
      </c>
      <c r="I176" s="68">
        <v>61</v>
      </c>
      <c r="J176" s="68">
        <v>139</v>
      </c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>
        <v>193</v>
      </c>
      <c r="AA176" s="68"/>
      <c r="AB176" s="68"/>
      <c r="AC176" s="68"/>
      <c r="AD176" s="59">
        <f t="shared" si="4"/>
        <v>2951</v>
      </c>
    </row>
    <row r="177" spans="1:30" x14ac:dyDescent="0.25">
      <c r="A177" s="65" t="s">
        <v>42</v>
      </c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>
        <v>3</v>
      </c>
      <c r="T177" s="68">
        <v>1</v>
      </c>
      <c r="U177" s="68"/>
      <c r="V177" s="68">
        <v>4</v>
      </c>
      <c r="W177" s="68">
        <v>2567</v>
      </c>
      <c r="X177" s="68"/>
      <c r="Y177" s="68">
        <v>1</v>
      </c>
      <c r="Z177" s="68"/>
      <c r="AA177" s="68"/>
      <c r="AB177" s="68"/>
      <c r="AC177" s="68"/>
      <c r="AD177" s="59">
        <f t="shared" si="4"/>
        <v>2576</v>
      </c>
    </row>
    <row r="178" spans="1:30" x14ac:dyDescent="0.25">
      <c r="A178" s="65" t="s">
        <v>49</v>
      </c>
      <c r="B178" s="68">
        <v>2</v>
      </c>
      <c r="C178" s="68">
        <v>1898</v>
      </c>
      <c r="D178" s="68">
        <v>636</v>
      </c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59">
        <f t="shared" si="4"/>
        <v>2536</v>
      </c>
    </row>
    <row r="179" spans="1:30" x14ac:dyDescent="0.25">
      <c r="A179" s="65" t="s">
        <v>3</v>
      </c>
      <c r="B179" s="68"/>
      <c r="C179" s="68"/>
      <c r="D179" s="68"/>
      <c r="E179" s="68">
        <v>2</v>
      </c>
      <c r="F179" s="68"/>
      <c r="G179" s="68"/>
      <c r="H179" s="68">
        <v>21</v>
      </c>
      <c r="I179" s="68"/>
      <c r="J179" s="68"/>
      <c r="K179" s="68"/>
      <c r="L179" s="68"/>
      <c r="M179" s="68">
        <v>2</v>
      </c>
      <c r="N179" s="68"/>
      <c r="O179" s="68">
        <v>2438</v>
      </c>
      <c r="P179" s="68"/>
      <c r="Q179" s="68">
        <v>64</v>
      </c>
      <c r="R179" s="68"/>
      <c r="S179" s="68"/>
      <c r="T179" s="68">
        <v>3</v>
      </c>
      <c r="U179" s="68"/>
      <c r="V179" s="68"/>
      <c r="W179" s="68"/>
      <c r="X179" s="68"/>
      <c r="Y179" s="68"/>
      <c r="Z179" s="68"/>
      <c r="AA179" s="68">
        <v>1</v>
      </c>
      <c r="AB179" s="68"/>
      <c r="AC179" s="68"/>
      <c r="AD179" s="59">
        <f t="shared" si="4"/>
        <v>2531</v>
      </c>
    </row>
    <row r="180" spans="1:30" x14ac:dyDescent="0.25">
      <c r="A180" s="65" t="s">
        <v>47</v>
      </c>
      <c r="B180" s="68"/>
      <c r="C180" s="68"/>
      <c r="D180" s="68"/>
      <c r="E180" s="68">
        <v>7</v>
      </c>
      <c r="F180" s="68"/>
      <c r="G180" s="68"/>
      <c r="H180" s="68">
        <v>17</v>
      </c>
      <c r="I180" s="68"/>
      <c r="J180" s="68">
        <v>1</v>
      </c>
      <c r="K180" s="68"/>
      <c r="L180" s="68"/>
      <c r="M180" s="68"/>
      <c r="N180" s="68"/>
      <c r="O180" s="68">
        <v>2263</v>
      </c>
      <c r="P180" s="68"/>
      <c r="Q180" s="68">
        <v>60</v>
      </c>
      <c r="R180" s="68"/>
      <c r="S180" s="68"/>
      <c r="T180" s="68"/>
      <c r="U180" s="68"/>
      <c r="V180" s="68"/>
      <c r="W180" s="68">
        <v>4</v>
      </c>
      <c r="X180" s="68"/>
      <c r="Y180" s="68"/>
      <c r="Z180" s="68">
        <v>2</v>
      </c>
      <c r="AA180" s="68">
        <v>1</v>
      </c>
      <c r="AB180" s="68"/>
      <c r="AC180" s="68"/>
      <c r="AD180" s="59">
        <f t="shared" si="4"/>
        <v>2355</v>
      </c>
    </row>
    <row r="181" spans="1:30" x14ac:dyDescent="0.25">
      <c r="A181" s="65" t="s">
        <v>52</v>
      </c>
      <c r="B181" s="68">
        <v>743</v>
      </c>
      <c r="C181" s="68">
        <v>16</v>
      </c>
      <c r="D181" s="68">
        <v>908</v>
      </c>
      <c r="E181" s="68"/>
      <c r="F181" s="68">
        <v>83</v>
      </c>
      <c r="G181" s="68">
        <v>352</v>
      </c>
      <c r="H181" s="68">
        <v>3</v>
      </c>
      <c r="I181" s="68">
        <v>62</v>
      </c>
      <c r="J181" s="68">
        <v>2</v>
      </c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>
        <v>3</v>
      </c>
      <c r="AC181" s="68">
        <v>1</v>
      </c>
      <c r="AD181" s="59">
        <f t="shared" si="4"/>
        <v>2173</v>
      </c>
    </row>
    <row r="182" spans="1:30" x14ac:dyDescent="0.25">
      <c r="A182" s="65" t="s">
        <v>54</v>
      </c>
      <c r="B182" s="68">
        <v>170</v>
      </c>
      <c r="C182" s="68">
        <v>22</v>
      </c>
      <c r="D182" s="68">
        <v>1079</v>
      </c>
      <c r="E182" s="68"/>
      <c r="F182" s="68">
        <v>105</v>
      </c>
      <c r="G182" s="68">
        <v>252</v>
      </c>
      <c r="H182" s="68">
        <v>4</v>
      </c>
      <c r="I182" s="68">
        <v>80</v>
      </c>
      <c r="J182" s="68">
        <v>184</v>
      </c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59">
        <f t="shared" si="4"/>
        <v>1896</v>
      </c>
    </row>
    <row r="183" spans="1:30" x14ac:dyDescent="0.25">
      <c r="A183" s="65" t="s">
        <v>33</v>
      </c>
      <c r="B183" s="68">
        <v>126</v>
      </c>
      <c r="C183" s="68">
        <v>50</v>
      </c>
      <c r="D183" s="68">
        <v>1416</v>
      </c>
      <c r="E183" s="68"/>
      <c r="F183" s="68">
        <v>2</v>
      </c>
      <c r="G183" s="68">
        <v>5</v>
      </c>
      <c r="H183" s="68"/>
      <c r="I183" s="68">
        <v>69</v>
      </c>
      <c r="J183" s="68">
        <v>2</v>
      </c>
      <c r="K183" s="68"/>
      <c r="L183" s="68"/>
      <c r="M183" s="68"/>
      <c r="N183" s="68"/>
      <c r="O183" s="68"/>
      <c r="P183" s="68"/>
      <c r="Q183" s="68"/>
      <c r="R183" s="68"/>
      <c r="S183" s="68"/>
      <c r="T183" s="68">
        <v>1</v>
      </c>
      <c r="U183" s="68"/>
      <c r="V183" s="68"/>
      <c r="W183" s="68"/>
      <c r="X183" s="68"/>
      <c r="Y183" s="68"/>
      <c r="Z183" s="68"/>
      <c r="AA183" s="68"/>
      <c r="AB183" s="68"/>
      <c r="AC183" s="68"/>
      <c r="AD183" s="59">
        <f t="shared" si="4"/>
        <v>1671</v>
      </c>
    </row>
    <row r="184" spans="1:30" x14ac:dyDescent="0.25">
      <c r="A184" s="65" t="s">
        <v>56</v>
      </c>
      <c r="B184" s="68">
        <v>278</v>
      </c>
      <c r="C184" s="68">
        <v>1</v>
      </c>
      <c r="D184" s="68">
        <v>811</v>
      </c>
      <c r="E184" s="68">
        <v>1</v>
      </c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>
        <v>54</v>
      </c>
      <c r="AA184" s="68">
        <v>5</v>
      </c>
      <c r="AB184" s="68"/>
      <c r="AC184" s="68">
        <v>76</v>
      </c>
      <c r="AD184" s="59">
        <f t="shared" si="4"/>
        <v>1226</v>
      </c>
    </row>
    <row r="185" spans="1:30" x14ac:dyDescent="0.25">
      <c r="A185" s="65" t="s">
        <v>58</v>
      </c>
      <c r="B185" s="68">
        <v>344</v>
      </c>
      <c r="C185" s="68">
        <v>2</v>
      </c>
      <c r="D185" s="68">
        <v>583</v>
      </c>
      <c r="E185" s="68"/>
      <c r="F185" s="68">
        <v>4</v>
      </c>
      <c r="G185" s="68"/>
      <c r="H185" s="68">
        <v>2</v>
      </c>
      <c r="I185" s="68">
        <v>27</v>
      </c>
      <c r="J185" s="68">
        <v>40</v>
      </c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>
        <v>163</v>
      </c>
      <c r="AA185" s="68">
        <v>1</v>
      </c>
      <c r="AB185" s="68"/>
      <c r="AC185" s="68"/>
      <c r="AD185" s="59">
        <f t="shared" si="4"/>
        <v>1166</v>
      </c>
    </row>
    <row r="186" spans="1:30" x14ac:dyDescent="0.25">
      <c r="A186" s="65" t="s">
        <v>53</v>
      </c>
      <c r="B186" s="68">
        <v>526</v>
      </c>
      <c r="C186" s="68"/>
      <c r="D186" s="68">
        <v>582</v>
      </c>
      <c r="E186" s="68"/>
      <c r="F186" s="68">
        <v>1</v>
      </c>
      <c r="G186" s="68"/>
      <c r="H186" s="68"/>
      <c r="I186" s="68">
        <v>8</v>
      </c>
      <c r="J186" s="68">
        <v>2</v>
      </c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>
        <v>32</v>
      </c>
      <c r="AA186" s="68"/>
      <c r="AB186" s="68"/>
      <c r="AC186" s="68">
        <v>5</v>
      </c>
      <c r="AD186" s="59">
        <f t="shared" si="4"/>
        <v>1156</v>
      </c>
    </row>
    <row r="187" spans="1:30" x14ac:dyDescent="0.25">
      <c r="A187" s="65" t="s">
        <v>30</v>
      </c>
      <c r="B187" s="68">
        <v>541</v>
      </c>
      <c r="C187" s="68"/>
      <c r="D187" s="68">
        <v>277</v>
      </c>
      <c r="E187" s="68"/>
      <c r="F187" s="68">
        <v>2</v>
      </c>
      <c r="G187" s="68"/>
      <c r="H187" s="68">
        <v>2</v>
      </c>
      <c r="I187" s="68">
        <v>9</v>
      </c>
      <c r="J187" s="68">
        <v>7</v>
      </c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>
        <v>233</v>
      </c>
      <c r="AA187" s="68"/>
      <c r="AB187" s="68"/>
      <c r="AC187" s="68"/>
      <c r="AD187" s="59">
        <f t="shared" si="4"/>
        <v>1071</v>
      </c>
    </row>
    <row r="188" spans="1:30" x14ac:dyDescent="0.25">
      <c r="A188" s="65" t="s">
        <v>48</v>
      </c>
      <c r="B188" s="68"/>
      <c r="C188" s="68"/>
      <c r="D188" s="68"/>
      <c r="E188" s="68">
        <v>6</v>
      </c>
      <c r="F188" s="68"/>
      <c r="G188" s="68"/>
      <c r="H188" s="68">
        <v>13</v>
      </c>
      <c r="I188" s="68"/>
      <c r="J188" s="68"/>
      <c r="K188" s="68"/>
      <c r="L188" s="68">
        <v>2</v>
      </c>
      <c r="M188" s="68">
        <v>1</v>
      </c>
      <c r="N188" s="68"/>
      <c r="O188" s="68">
        <v>325</v>
      </c>
      <c r="P188" s="68"/>
      <c r="Q188" s="68">
        <v>475</v>
      </c>
      <c r="R188" s="68">
        <v>2</v>
      </c>
      <c r="S188" s="68"/>
      <c r="T188" s="68"/>
      <c r="U188" s="68"/>
      <c r="V188" s="68"/>
      <c r="W188" s="68"/>
      <c r="X188" s="68"/>
      <c r="Y188" s="68"/>
      <c r="Z188" s="68"/>
      <c r="AA188" s="68">
        <v>1</v>
      </c>
      <c r="AB188" s="68"/>
      <c r="AC188" s="68">
        <v>1</v>
      </c>
      <c r="AD188" s="59">
        <f t="shared" si="4"/>
        <v>826</v>
      </c>
    </row>
    <row r="189" spans="1:30" x14ac:dyDescent="0.25">
      <c r="A189" s="65" t="s">
        <v>60</v>
      </c>
      <c r="B189" s="68">
        <v>6</v>
      </c>
      <c r="C189" s="68">
        <v>234</v>
      </c>
      <c r="D189" s="68">
        <v>18</v>
      </c>
      <c r="E189" s="68"/>
      <c r="F189" s="68">
        <v>6</v>
      </c>
      <c r="G189" s="68">
        <v>2</v>
      </c>
      <c r="H189" s="68">
        <v>55</v>
      </c>
      <c r="I189" s="68">
        <v>1</v>
      </c>
      <c r="J189" s="68">
        <v>279</v>
      </c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59">
        <f t="shared" si="4"/>
        <v>601</v>
      </c>
    </row>
    <row r="190" spans="1:30" x14ac:dyDescent="0.25">
      <c r="A190" s="65" t="s">
        <v>65</v>
      </c>
      <c r="B190" s="68"/>
      <c r="C190" s="68"/>
      <c r="D190" s="68">
        <v>1</v>
      </c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>
        <v>2</v>
      </c>
      <c r="T190" s="68">
        <v>4</v>
      </c>
      <c r="U190" s="68"/>
      <c r="V190" s="68">
        <v>1</v>
      </c>
      <c r="W190" s="68"/>
      <c r="X190" s="68">
        <v>419</v>
      </c>
      <c r="Y190" s="68"/>
      <c r="Z190" s="68"/>
      <c r="AA190" s="68">
        <v>1</v>
      </c>
      <c r="AB190" s="68"/>
      <c r="AC190" s="68"/>
      <c r="AD190" s="59">
        <f t="shared" si="4"/>
        <v>428</v>
      </c>
    </row>
    <row r="191" spans="1:30" x14ac:dyDescent="0.25">
      <c r="A191" s="65" t="s">
        <v>44</v>
      </c>
      <c r="B191" s="68">
        <v>4</v>
      </c>
      <c r="C191" s="68">
        <v>100</v>
      </c>
      <c r="D191" s="68">
        <v>277</v>
      </c>
      <c r="E191" s="68"/>
      <c r="F191" s="68"/>
      <c r="G191" s="68"/>
      <c r="H191" s="68">
        <v>2</v>
      </c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59">
        <f t="shared" si="4"/>
        <v>383</v>
      </c>
    </row>
    <row r="192" spans="1:30" x14ac:dyDescent="0.25">
      <c r="A192" s="65" t="s">
        <v>55</v>
      </c>
      <c r="B192" s="68">
        <v>5</v>
      </c>
      <c r="C192" s="68"/>
      <c r="D192" s="68">
        <v>53</v>
      </c>
      <c r="E192" s="68"/>
      <c r="F192" s="68">
        <v>14</v>
      </c>
      <c r="G192" s="68">
        <v>31</v>
      </c>
      <c r="H192" s="68"/>
      <c r="I192" s="68">
        <v>3</v>
      </c>
      <c r="J192" s="68">
        <v>196</v>
      </c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>
        <v>1</v>
      </c>
      <c r="Z192" s="68"/>
      <c r="AA192" s="68"/>
      <c r="AB192" s="68"/>
      <c r="AC192" s="68"/>
      <c r="AD192" s="59">
        <f t="shared" si="4"/>
        <v>303</v>
      </c>
    </row>
    <row r="193" spans="1:30" x14ac:dyDescent="0.25">
      <c r="A193" s="65" t="s">
        <v>51</v>
      </c>
      <c r="B193" s="68">
        <v>119</v>
      </c>
      <c r="C193" s="68">
        <v>1</v>
      </c>
      <c r="D193" s="68">
        <v>123</v>
      </c>
      <c r="E193" s="68"/>
      <c r="F193" s="68">
        <v>1</v>
      </c>
      <c r="G193" s="68"/>
      <c r="H193" s="68">
        <v>1</v>
      </c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>
        <v>15</v>
      </c>
      <c r="AA193" s="68"/>
      <c r="AB193" s="68"/>
      <c r="AC193" s="68">
        <v>1</v>
      </c>
      <c r="AD193" s="59">
        <f t="shared" si="4"/>
        <v>261</v>
      </c>
    </row>
    <row r="194" spans="1:30" x14ac:dyDescent="0.25">
      <c r="A194" s="65" t="s">
        <v>37</v>
      </c>
      <c r="B194" s="68">
        <v>27</v>
      </c>
      <c r="C194" s="68"/>
      <c r="D194" s="68">
        <v>46</v>
      </c>
      <c r="E194" s="68">
        <v>12</v>
      </c>
      <c r="F194" s="68">
        <v>2</v>
      </c>
      <c r="G194" s="68">
        <v>70</v>
      </c>
      <c r="H194" s="68">
        <v>5</v>
      </c>
      <c r="I194" s="68">
        <v>31</v>
      </c>
      <c r="J194" s="68">
        <v>47</v>
      </c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59">
        <f t="shared" si="4"/>
        <v>240</v>
      </c>
    </row>
    <row r="195" spans="1:30" x14ac:dyDescent="0.25">
      <c r="A195" s="65" t="s">
        <v>62</v>
      </c>
      <c r="B195" s="68">
        <v>9</v>
      </c>
      <c r="C195" s="68"/>
      <c r="D195" s="68">
        <v>57</v>
      </c>
      <c r="E195" s="68"/>
      <c r="F195" s="68">
        <v>1</v>
      </c>
      <c r="G195" s="68">
        <v>1</v>
      </c>
      <c r="H195" s="68"/>
      <c r="I195" s="68">
        <v>3</v>
      </c>
      <c r="J195" s="68">
        <v>159</v>
      </c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59">
        <f t="shared" si="4"/>
        <v>230</v>
      </c>
    </row>
    <row r="196" spans="1:30" x14ac:dyDescent="0.25">
      <c r="A196" s="65" t="s">
        <v>27</v>
      </c>
      <c r="B196" s="68">
        <v>96</v>
      </c>
      <c r="C196" s="68">
        <v>1</v>
      </c>
      <c r="D196" s="68">
        <v>70</v>
      </c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>
        <v>1</v>
      </c>
      <c r="R196" s="68"/>
      <c r="S196" s="68"/>
      <c r="T196" s="68"/>
      <c r="U196" s="68"/>
      <c r="V196" s="68"/>
      <c r="W196" s="68"/>
      <c r="X196" s="68"/>
      <c r="Y196" s="68"/>
      <c r="Z196" s="68">
        <v>20</v>
      </c>
      <c r="AA196" s="68">
        <v>1</v>
      </c>
      <c r="AB196" s="68"/>
      <c r="AC196" s="68"/>
      <c r="AD196" s="59">
        <f t="shared" si="4"/>
        <v>189</v>
      </c>
    </row>
    <row r="197" spans="1:30" x14ac:dyDescent="0.25">
      <c r="A197" s="65" t="s">
        <v>10</v>
      </c>
      <c r="B197" s="68"/>
      <c r="C197" s="68"/>
      <c r="D197" s="68">
        <v>1</v>
      </c>
      <c r="E197" s="68"/>
      <c r="F197" s="68"/>
      <c r="G197" s="68"/>
      <c r="H197" s="68">
        <v>1</v>
      </c>
      <c r="I197" s="68"/>
      <c r="J197" s="68">
        <v>1</v>
      </c>
      <c r="K197" s="68"/>
      <c r="L197" s="68"/>
      <c r="M197" s="68"/>
      <c r="N197" s="68"/>
      <c r="O197" s="68">
        <v>77</v>
      </c>
      <c r="P197" s="68"/>
      <c r="Q197" s="68">
        <v>4</v>
      </c>
      <c r="R197" s="68"/>
      <c r="S197" s="68">
        <v>1</v>
      </c>
      <c r="T197" s="68">
        <v>1</v>
      </c>
      <c r="U197" s="68"/>
      <c r="V197" s="68"/>
      <c r="W197" s="68">
        <v>9</v>
      </c>
      <c r="X197" s="68"/>
      <c r="Y197" s="68"/>
      <c r="Z197" s="68"/>
      <c r="AA197" s="68"/>
      <c r="AB197" s="68"/>
      <c r="AC197" s="68"/>
      <c r="AD197" s="59">
        <f t="shared" si="4"/>
        <v>95</v>
      </c>
    </row>
    <row r="198" spans="1:30" x14ac:dyDescent="0.25">
      <c r="A198" s="65" t="s">
        <v>135</v>
      </c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>
        <v>82</v>
      </c>
      <c r="Y198" s="68"/>
      <c r="Z198" s="68"/>
      <c r="AA198" s="68"/>
      <c r="AB198" s="68"/>
      <c r="AC198" s="68"/>
      <c r="AD198" s="59">
        <f t="shared" si="4"/>
        <v>82</v>
      </c>
    </row>
    <row r="199" spans="1:30" x14ac:dyDescent="0.25">
      <c r="A199" s="65" t="s">
        <v>63</v>
      </c>
      <c r="B199" s="68"/>
      <c r="C199" s="68">
        <v>2</v>
      </c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>
        <v>68</v>
      </c>
      <c r="X199" s="68"/>
      <c r="Y199" s="68"/>
      <c r="Z199" s="68"/>
      <c r="AA199" s="68"/>
      <c r="AB199" s="68"/>
      <c r="AC199" s="68"/>
      <c r="AD199" s="59">
        <f t="shared" si="4"/>
        <v>70</v>
      </c>
    </row>
    <row r="200" spans="1:30" x14ac:dyDescent="0.25">
      <c r="A200" s="65" t="s">
        <v>61</v>
      </c>
      <c r="B200" s="68"/>
      <c r="C200" s="68"/>
      <c r="D200" s="68"/>
      <c r="E200" s="68"/>
      <c r="F200" s="68"/>
      <c r="G200" s="68"/>
      <c r="H200" s="68"/>
      <c r="I200" s="68"/>
      <c r="J200" s="68">
        <v>1</v>
      </c>
      <c r="K200" s="68"/>
      <c r="L200" s="68"/>
      <c r="M200" s="68"/>
      <c r="N200" s="68"/>
      <c r="O200" s="68">
        <v>58</v>
      </c>
      <c r="P200" s="68"/>
      <c r="Q200" s="68">
        <v>9</v>
      </c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59">
        <f t="shared" si="4"/>
        <v>68</v>
      </c>
    </row>
    <row r="201" spans="1:30" x14ac:dyDescent="0.25">
      <c r="A201" s="65" t="s">
        <v>46</v>
      </c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>
        <v>4</v>
      </c>
      <c r="P201" s="68"/>
      <c r="Q201" s="68"/>
      <c r="R201" s="68"/>
      <c r="S201" s="68">
        <v>1</v>
      </c>
      <c r="T201" s="68"/>
      <c r="U201" s="68"/>
      <c r="V201" s="68"/>
      <c r="W201" s="68">
        <v>50</v>
      </c>
      <c r="X201" s="68"/>
      <c r="Y201" s="68"/>
      <c r="Z201" s="68"/>
      <c r="AA201" s="68"/>
      <c r="AB201" s="68"/>
      <c r="AC201" s="68"/>
      <c r="AD201" s="59">
        <f t="shared" si="4"/>
        <v>55</v>
      </c>
    </row>
    <row r="202" spans="1:30" x14ac:dyDescent="0.25">
      <c r="A202" s="65" t="s">
        <v>50</v>
      </c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>
        <v>2</v>
      </c>
      <c r="P202" s="68"/>
      <c r="Q202" s="68"/>
      <c r="R202" s="68"/>
      <c r="S202" s="68"/>
      <c r="T202" s="68"/>
      <c r="U202" s="68"/>
      <c r="V202" s="68"/>
      <c r="W202" s="68">
        <v>47</v>
      </c>
      <c r="X202" s="68"/>
      <c r="Y202" s="68"/>
      <c r="Z202" s="68"/>
      <c r="AA202" s="68"/>
      <c r="AB202" s="68"/>
      <c r="AC202" s="68"/>
      <c r="AD202" s="59">
        <f t="shared" ref="AD202:AD265" si="6">SUM(B202:AC202)</f>
        <v>49</v>
      </c>
    </row>
    <row r="203" spans="1:30" x14ac:dyDescent="0.25">
      <c r="A203" s="65" t="s">
        <v>29</v>
      </c>
      <c r="B203" s="68"/>
      <c r="C203" s="68">
        <v>9</v>
      </c>
      <c r="D203" s="68"/>
      <c r="E203" s="68"/>
      <c r="F203" s="68"/>
      <c r="G203" s="68">
        <v>1</v>
      </c>
      <c r="H203" s="68">
        <v>3</v>
      </c>
      <c r="I203" s="68">
        <v>4</v>
      </c>
      <c r="J203" s="68">
        <v>27</v>
      </c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59">
        <f t="shared" si="6"/>
        <v>44</v>
      </c>
    </row>
    <row r="204" spans="1:30" x14ac:dyDescent="0.25">
      <c r="A204" s="65" t="s">
        <v>64</v>
      </c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>
        <v>24</v>
      </c>
      <c r="X204" s="68">
        <v>2</v>
      </c>
      <c r="Y204" s="68"/>
      <c r="Z204" s="68"/>
      <c r="AA204" s="68"/>
      <c r="AB204" s="68"/>
      <c r="AC204" s="68"/>
      <c r="AD204" s="59">
        <f t="shared" si="6"/>
        <v>26</v>
      </c>
    </row>
    <row r="205" spans="1:30" x14ac:dyDescent="0.25">
      <c r="A205" s="65" t="s">
        <v>26</v>
      </c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>
        <v>21</v>
      </c>
      <c r="R205" s="68">
        <v>1</v>
      </c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59">
        <f t="shared" si="6"/>
        <v>22</v>
      </c>
    </row>
    <row r="206" spans="1:30" x14ac:dyDescent="0.25">
      <c r="A206" s="65" t="s">
        <v>67</v>
      </c>
      <c r="B206" s="68"/>
      <c r="C206" s="68"/>
      <c r="D206" s="68">
        <v>8</v>
      </c>
      <c r="E206" s="68"/>
      <c r="F206" s="68"/>
      <c r="G206" s="68">
        <v>1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59">
        <f t="shared" si="6"/>
        <v>9</v>
      </c>
    </row>
    <row r="207" spans="1:30" x14ac:dyDescent="0.25">
      <c r="A207" s="65" t="s">
        <v>59</v>
      </c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>
        <v>1</v>
      </c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59">
        <f t="shared" si="6"/>
        <v>1</v>
      </c>
    </row>
    <row r="208" spans="1:30" x14ac:dyDescent="0.25">
      <c r="A208" s="65" t="s">
        <v>137</v>
      </c>
      <c r="B208" s="68"/>
      <c r="C208" s="68"/>
      <c r="D208" s="68">
        <v>1</v>
      </c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59">
        <f t="shared" si="6"/>
        <v>1</v>
      </c>
    </row>
    <row r="209" spans="1:30" x14ac:dyDescent="0.25">
      <c r="A209" s="32" t="s">
        <v>117</v>
      </c>
      <c r="B209" s="67">
        <f>SUM(B210:B269)</f>
        <v>52010</v>
      </c>
      <c r="C209" s="67">
        <f t="shared" ref="C209:AC209" si="7">SUM(C210:C269)</f>
        <v>23391</v>
      </c>
      <c r="D209" s="67">
        <f t="shared" si="7"/>
        <v>114310</v>
      </c>
      <c r="E209" s="67">
        <f t="shared" si="7"/>
        <v>26</v>
      </c>
      <c r="F209" s="67">
        <f t="shared" si="7"/>
        <v>218</v>
      </c>
      <c r="G209" s="67">
        <f t="shared" si="7"/>
        <v>2124</v>
      </c>
      <c r="H209" s="67">
        <f t="shared" si="7"/>
        <v>540</v>
      </c>
      <c r="I209" s="67">
        <f t="shared" si="7"/>
        <v>93</v>
      </c>
      <c r="J209" s="67">
        <f t="shared" si="7"/>
        <v>5095</v>
      </c>
      <c r="K209" s="67">
        <f t="shared" si="7"/>
        <v>0</v>
      </c>
      <c r="L209" s="67">
        <f t="shared" si="7"/>
        <v>341</v>
      </c>
      <c r="M209" s="67">
        <f t="shared" si="7"/>
        <v>390</v>
      </c>
      <c r="N209" s="67">
        <f t="shared" si="7"/>
        <v>0</v>
      </c>
      <c r="O209" s="67">
        <f t="shared" si="7"/>
        <v>46191</v>
      </c>
      <c r="P209" s="67">
        <f t="shared" si="7"/>
        <v>0</v>
      </c>
      <c r="Q209" s="67">
        <f t="shared" si="7"/>
        <v>29833</v>
      </c>
      <c r="R209" s="67">
        <f t="shared" si="7"/>
        <v>287</v>
      </c>
      <c r="S209" s="67">
        <f t="shared" si="7"/>
        <v>12</v>
      </c>
      <c r="T209" s="67">
        <f t="shared" si="7"/>
        <v>6297</v>
      </c>
      <c r="U209" s="67">
        <f t="shared" si="7"/>
        <v>6</v>
      </c>
      <c r="V209" s="67">
        <f t="shared" si="7"/>
        <v>1</v>
      </c>
      <c r="W209" s="67">
        <f t="shared" si="7"/>
        <v>35</v>
      </c>
      <c r="X209" s="67">
        <f t="shared" si="7"/>
        <v>14552</v>
      </c>
      <c r="Y209" s="67">
        <f t="shared" si="7"/>
        <v>5810</v>
      </c>
      <c r="Z209" s="67">
        <f t="shared" si="7"/>
        <v>5870</v>
      </c>
      <c r="AA209" s="67">
        <f t="shared" si="7"/>
        <v>210</v>
      </c>
      <c r="AB209" s="67">
        <f t="shared" si="7"/>
        <v>36</v>
      </c>
      <c r="AC209" s="67">
        <f t="shared" si="7"/>
        <v>1582</v>
      </c>
      <c r="AD209" s="58">
        <f t="shared" si="6"/>
        <v>309260</v>
      </c>
    </row>
    <row r="210" spans="1:30" x14ac:dyDescent="0.25">
      <c r="A210" s="65" t="s">
        <v>21</v>
      </c>
      <c r="B210" s="68">
        <v>11848</v>
      </c>
      <c r="C210" s="68">
        <v>55</v>
      </c>
      <c r="D210" s="68">
        <v>34359</v>
      </c>
      <c r="E210" s="68"/>
      <c r="F210" s="68"/>
      <c r="G210" s="68"/>
      <c r="H210" s="68">
        <v>20</v>
      </c>
      <c r="I210" s="68"/>
      <c r="J210" s="68">
        <v>2</v>
      </c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59">
        <f t="shared" si="6"/>
        <v>46284</v>
      </c>
    </row>
    <row r="211" spans="1:30" x14ac:dyDescent="0.25">
      <c r="A211" s="65" t="s">
        <v>12</v>
      </c>
      <c r="B211" s="68">
        <v>6</v>
      </c>
      <c r="C211" s="68">
        <v>3</v>
      </c>
      <c r="D211" s="68">
        <v>4</v>
      </c>
      <c r="E211" s="68"/>
      <c r="F211" s="68"/>
      <c r="G211" s="68"/>
      <c r="H211" s="68">
        <v>370</v>
      </c>
      <c r="I211" s="68"/>
      <c r="J211" s="68">
        <v>2</v>
      </c>
      <c r="K211" s="68"/>
      <c r="L211" s="68"/>
      <c r="M211" s="68">
        <v>7</v>
      </c>
      <c r="N211" s="68"/>
      <c r="O211" s="68">
        <v>39485</v>
      </c>
      <c r="P211" s="68"/>
      <c r="Q211" s="68">
        <v>2</v>
      </c>
      <c r="R211" s="68"/>
      <c r="S211" s="68"/>
      <c r="T211" s="68"/>
      <c r="U211" s="68"/>
      <c r="V211" s="68"/>
      <c r="W211" s="68">
        <v>24</v>
      </c>
      <c r="X211" s="68"/>
      <c r="Y211" s="68"/>
      <c r="Z211" s="68">
        <v>1</v>
      </c>
      <c r="AA211" s="68">
        <v>6</v>
      </c>
      <c r="AB211" s="68">
        <v>8</v>
      </c>
      <c r="AC211" s="68"/>
      <c r="AD211" s="59">
        <f t="shared" si="6"/>
        <v>39918</v>
      </c>
    </row>
    <row r="212" spans="1:30" x14ac:dyDescent="0.25">
      <c r="A212" s="65" t="s">
        <v>20</v>
      </c>
      <c r="B212" s="68">
        <v>19226</v>
      </c>
      <c r="C212" s="68">
        <v>184</v>
      </c>
      <c r="D212" s="68">
        <v>8143</v>
      </c>
      <c r="E212" s="68"/>
      <c r="F212" s="68"/>
      <c r="G212" s="68"/>
      <c r="H212" s="68">
        <v>2</v>
      </c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>
        <v>1</v>
      </c>
      <c r="X212" s="68"/>
      <c r="Y212" s="68"/>
      <c r="Z212" s="68">
        <v>10</v>
      </c>
      <c r="AA212" s="68"/>
      <c r="AB212" s="68"/>
      <c r="AC212" s="68"/>
      <c r="AD212" s="59">
        <f t="shared" si="6"/>
        <v>27566</v>
      </c>
    </row>
    <row r="213" spans="1:30" x14ac:dyDescent="0.25">
      <c r="A213" s="65" t="s">
        <v>11</v>
      </c>
      <c r="B213" s="68">
        <v>1</v>
      </c>
      <c r="C213" s="68"/>
      <c r="D213" s="68">
        <v>2</v>
      </c>
      <c r="E213" s="68"/>
      <c r="F213" s="68"/>
      <c r="G213" s="68"/>
      <c r="H213" s="68"/>
      <c r="I213" s="68"/>
      <c r="J213" s="68"/>
      <c r="K213" s="68"/>
      <c r="L213" s="68">
        <v>193</v>
      </c>
      <c r="M213" s="68"/>
      <c r="N213" s="68"/>
      <c r="O213" s="68">
        <v>1</v>
      </c>
      <c r="P213" s="68"/>
      <c r="Q213" s="68">
        <v>21501</v>
      </c>
      <c r="R213" s="68">
        <v>212</v>
      </c>
      <c r="S213" s="68"/>
      <c r="T213" s="68"/>
      <c r="U213" s="68"/>
      <c r="V213" s="68"/>
      <c r="W213" s="68"/>
      <c r="X213" s="68"/>
      <c r="Y213" s="68"/>
      <c r="Z213" s="68">
        <v>8</v>
      </c>
      <c r="AA213" s="68">
        <v>1</v>
      </c>
      <c r="AB213" s="68">
        <v>17</v>
      </c>
      <c r="AC213" s="68"/>
      <c r="AD213" s="59">
        <f t="shared" si="6"/>
        <v>21936</v>
      </c>
    </row>
    <row r="214" spans="1:30" x14ac:dyDescent="0.25">
      <c r="A214" s="65" t="s">
        <v>41</v>
      </c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>
        <v>14552</v>
      </c>
      <c r="Y214" s="68">
        <v>5257</v>
      </c>
      <c r="Z214" s="68"/>
      <c r="AA214" s="68"/>
      <c r="AB214" s="68"/>
      <c r="AC214" s="68"/>
      <c r="AD214" s="59">
        <f t="shared" si="6"/>
        <v>19809</v>
      </c>
    </row>
    <row r="215" spans="1:30" x14ac:dyDescent="0.25">
      <c r="A215" s="65" t="s">
        <v>5</v>
      </c>
      <c r="B215" s="68">
        <v>2156</v>
      </c>
      <c r="C215" s="68">
        <v>2531</v>
      </c>
      <c r="D215" s="68">
        <v>9912</v>
      </c>
      <c r="E215" s="68">
        <v>4</v>
      </c>
      <c r="F215" s="68">
        <v>117</v>
      </c>
      <c r="G215" s="68">
        <v>663</v>
      </c>
      <c r="H215" s="68">
        <v>8</v>
      </c>
      <c r="I215" s="68">
        <v>19</v>
      </c>
      <c r="J215" s="68">
        <v>402</v>
      </c>
      <c r="K215" s="68"/>
      <c r="L215" s="68"/>
      <c r="M215" s="68"/>
      <c r="N215" s="68"/>
      <c r="O215" s="68"/>
      <c r="P215" s="68"/>
      <c r="Q215" s="68">
        <v>7</v>
      </c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>
        <v>13</v>
      </c>
      <c r="AD215" s="59">
        <f t="shared" si="6"/>
        <v>15832</v>
      </c>
    </row>
    <row r="216" spans="1:30" x14ac:dyDescent="0.25">
      <c r="A216" s="65" t="s">
        <v>31</v>
      </c>
      <c r="B216" s="68">
        <v>2937</v>
      </c>
      <c r="C216" s="68">
        <v>1440</v>
      </c>
      <c r="D216" s="68">
        <v>10369</v>
      </c>
      <c r="E216" s="68"/>
      <c r="F216" s="68"/>
      <c r="G216" s="68">
        <v>24</v>
      </c>
      <c r="H216" s="68">
        <v>23</v>
      </c>
      <c r="I216" s="68"/>
      <c r="J216" s="68">
        <v>2</v>
      </c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59">
        <f t="shared" si="6"/>
        <v>14795</v>
      </c>
    </row>
    <row r="217" spans="1:30" x14ac:dyDescent="0.25">
      <c r="A217" s="65" t="s">
        <v>39</v>
      </c>
      <c r="B217" s="68">
        <v>2887</v>
      </c>
      <c r="C217" s="68"/>
      <c r="D217" s="68">
        <v>4104</v>
      </c>
      <c r="E217" s="68"/>
      <c r="F217" s="68"/>
      <c r="G217" s="68"/>
      <c r="H217" s="68">
        <v>9</v>
      </c>
      <c r="I217" s="68"/>
      <c r="J217" s="68"/>
      <c r="K217" s="68"/>
      <c r="L217" s="68"/>
      <c r="M217" s="68"/>
      <c r="N217" s="68"/>
      <c r="O217" s="68"/>
      <c r="P217" s="68"/>
      <c r="Q217" s="68">
        <v>8</v>
      </c>
      <c r="R217" s="68"/>
      <c r="S217" s="68"/>
      <c r="T217" s="68"/>
      <c r="U217" s="68"/>
      <c r="V217" s="68"/>
      <c r="W217" s="68"/>
      <c r="X217" s="68"/>
      <c r="Y217" s="68"/>
      <c r="Z217" s="68">
        <v>3664</v>
      </c>
      <c r="AA217" s="68">
        <v>20</v>
      </c>
      <c r="AB217" s="68"/>
      <c r="AC217" s="68">
        <v>1048</v>
      </c>
      <c r="AD217" s="59">
        <f t="shared" si="6"/>
        <v>11740</v>
      </c>
    </row>
    <row r="218" spans="1:30" x14ac:dyDescent="0.25">
      <c r="A218" s="65" t="s">
        <v>38</v>
      </c>
      <c r="B218" s="68">
        <v>12</v>
      </c>
      <c r="C218" s="68">
        <v>9150</v>
      </c>
      <c r="D218" s="68">
        <v>930</v>
      </c>
      <c r="E218" s="68"/>
      <c r="F218" s="68"/>
      <c r="G218" s="68"/>
      <c r="H218" s="68">
        <v>1</v>
      </c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59">
        <f t="shared" si="6"/>
        <v>10093</v>
      </c>
    </row>
    <row r="219" spans="1:30" x14ac:dyDescent="0.25">
      <c r="A219" s="65" t="s">
        <v>40</v>
      </c>
      <c r="B219" s="68">
        <v>72</v>
      </c>
      <c r="C219" s="68">
        <v>254</v>
      </c>
      <c r="D219" s="68">
        <v>8211</v>
      </c>
      <c r="E219" s="68"/>
      <c r="F219" s="68"/>
      <c r="G219" s="68"/>
      <c r="H219" s="68">
        <v>3</v>
      </c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>
        <v>2</v>
      </c>
      <c r="AB219" s="68"/>
      <c r="AC219" s="68"/>
      <c r="AD219" s="59">
        <f t="shared" si="6"/>
        <v>8542</v>
      </c>
    </row>
    <row r="220" spans="1:30" x14ac:dyDescent="0.25">
      <c r="A220" s="65" t="s">
        <v>15</v>
      </c>
      <c r="B220" s="68">
        <v>2031</v>
      </c>
      <c r="C220" s="68">
        <v>76</v>
      </c>
      <c r="D220" s="68">
        <v>3173</v>
      </c>
      <c r="E220" s="68"/>
      <c r="F220" s="68"/>
      <c r="G220" s="68"/>
      <c r="H220" s="68">
        <v>7</v>
      </c>
      <c r="I220" s="68"/>
      <c r="J220" s="68"/>
      <c r="K220" s="68"/>
      <c r="L220" s="68"/>
      <c r="M220" s="68"/>
      <c r="N220" s="68"/>
      <c r="O220" s="68"/>
      <c r="P220" s="68"/>
      <c r="Q220" s="68">
        <v>287</v>
      </c>
      <c r="R220" s="68">
        <v>4</v>
      </c>
      <c r="S220" s="68"/>
      <c r="T220" s="68"/>
      <c r="U220" s="68"/>
      <c r="V220" s="68"/>
      <c r="W220" s="68"/>
      <c r="X220" s="68"/>
      <c r="Y220" s="68"/>
      <c r="Z220" s="68">
        <v>986</v>
      </c>
      <c r="AA220" s="68">
        <v>96</v>
      </c>
      <c r="AB220" s="68"/>
      <c r="AC220" s="68">
        <v>103</v>
      </c>
      <c r="AD220" s="59">
        <f t="shared" si="6"/>
        <v>6763</v>
      </c>
    </row>
    <row r="221" spans="1:30" x14ac:dyDescent="0.25">
      <c r="A221" s="65" t="s">
        <v>4</v>
      </c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>
        <v>8</v>
      </c>
      <c r="P221" s="68"/>
      <c r="Q221" s="68"/>
      <c r="R221" s="68"/>
      <c r="S221" s="68"/>
      <c r="T221" s="68">
        <v>6264</v>
      </c>
      <c r="U221" s="68">
        <v>6</v>
      </c>
      <c r="V221" s="68"/>
      <c r="W221" s="68">
        <v>2</v>
      </c>
      <c r="X221" s="68"/>
      <c r="Y221" s="68"/>
      <c r="Z221" s="68"/>
      <c r="AA221" s="68"/>
      <c r="AB221" s="68"/>
      <c r="AC221" s="68"/>
      <c r="AD221" s="59">
        <f t="shared" si="6"/>
        <v>6280</v>
      </c>
    </row>
    <row r="222" spans="1:30" x14ac:dyDescent="0.25">
      <c r="A222" s="65" t="s">
        <v>23</v>
      </c>
      <c r="B222" s="68">
        <v>1599</v>
      </c>
      <c r="C222" s="68">
        <v>962</v>
      </c>
      <c r="D222" s="68">
        <v>3447</v>
      </c>
      <c r="E222" s="68"/>
      <c r="F222" s="68">
        <v>1</v>
      </c>
      <c r="G222" s="68">
        <v>7</v>
      </c>
      <c r="H222" s="68">
        <v>5</v>
      </c>
      <c r="I222" s="68">
        <v>1</v>
      </c>
      <c r="J222" s="68">
        <v>8</v>
      </c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59">
        <f t="shared" si="6"/>
        <v>6030</v>
      </c>
    </row>
    <row r="223" spans="1:30" x14ac:dyDescent="0.25">
      <c r="A223" s="65" t="s">
        <v>35</v>
      </c>
      <c r="B223" s="68">
        <v>1574</v>
      </c>
      <c r="C223" s="68">
        <v>783</v>
      </c>
      <c r="D223" s="68">
        <v>3498</v>
      </c>
      <c r="E223" s="68"/>
      <c r="F223" s="68"/>
      <c r="G223" s="68"/>
      <c r="H223" s="68">
        <v>4</v>
      </c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>
        <v>1</v>
      </c>
      <c r="AD223" s="59">
        <f t="shared" si="6"/>
        <v>5860</v>
      </c>
    </row>
    <row r="224" spans="1:30" x14ac:dyDescent="0.25">
      <c r="A224" s="65" t="s">
        <v>18</v>
      </c>
      <c r="B224" s="68">
        <v>854</v>
      </c>
      <c r="C224" s="68">
        <v>251</v>
      </c>
      <c r="D224" s="68">
        <v>2198</v>
      </c>
      <c r="E224" s="68"/>
      <c r="F224" s="68">
        <v>2</v>
      </c>
      <c r="G224" s="68">
        <v>15</v>
      </c>
      <c r="H224" s="68">
        <v>6</v>
      </c>
      <c r="I224" s="68">
        <v>3</v>
      </c>
      <c r="J224" s="68">
        <v>2311</v>
      </c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59">
        <f t="shared" si="6"/>
        <v>5640</v>
      </c>
    </row>
    <row r="225" spans="1:30" x14ac:dyDescent="0.25">
      <c r="A225" s="65" t="s">
        <v>56</v>
      </c>
      <c r="B225" s="68">
        <v>2660</v>
      </c>
      <c r="C225" s="68"/>
      <c r="D225" s="68">
        <v>2402</v>
      </c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>
        <v>40</v>
      </c>
      <c r="AA225" s="68"/>
      <c r="AB225" s="68"/>
      <c r="AC225" s="68">
        <v>10</v>
      </c>
      <c r="AD225" s="59">
        <f t="shared" si="6"/>
        <v>5112</v>
      </c>
    </row>
    <row r="226" spans="1:30" x14ac:dyDescent="0.25">
      <c r="A226" s="65" t="s">
        <v>16</v>
      </c>
      <c r="B226" s="68"/>
      <c r="C226" s="68"/>
      <c r="D226" s="68"/>
      <c r="E226" s="68"/>
      <c r="F226" s="68"/>
      <c r="G226" s="68"/>
      <c r="H226" s="68">
        <v>24</v>
      </c>
      <c r="I226" s="68"/>
      <c r="J226" s="68"/>
      <c r="K226" s="68"/>
      <c r="L226" s="68">
        <v>2</v>
      </c>
      <c r="M226" s="68"/>
      <c r="N226" s="68"/>
      <c r="O226" s="68">
        <v>4622</v>
      </c>
      <c r="P226" s="68"/>
      <c r="Q226" s="68">
        <v>333</v>
      </c>
      <c r="R226" s="68">
        <v>1</v>
      </c>
      <c r="S226" s="68"/>
      <c r="T226" s="68"/>
      <c r="U226" s="68"/>
      <c r="V226" s="68"/>
      <c r="W226" s="68">
        <v>2</v>
      </c>
      <c r="X226" s="68"/>
      <c r="Y226" s="68"/>
      <c r="Z226" s="68"/>
      <c r="AA226" s="68">
        <v>4</v>
      </c>
      <c r="AB226" s="68"/>
      <c r="AC226" s="68"/>
      <c r="AD226" s="59">
        <f t="shared" si="6"/>
        <v>4988</v>
      </c>
    </row>
    <row r="227" spans="1:30" x14ac:dyDescent="0.25">
      <c r="A227" s="65" t="s">
        <v>134</v>
      </c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>
        <v>121</v>
      </c>
      <c r="M227" s="68">
        <v>383</v>
      </c>
      <c r="N227" s="68"/>
      <c r="O227" s="68">
        <v>19</v>
      </c>
      <c r="P227" s="68"/>
      <c r="Q227" s="68">
        <v>4369</v>
      </c>
      <c r="R227" s="68">
        <v>50</v>
      </c>
      <c r="S227" s="68"/>
      <c r="T227" s="68"/>
      <c r="U227" s="68"/>
      <c r="V227" s="68"/>
      <c r="W227" s="68"/>
      <c r="X227" s="68"/>
      <c r="Y227" s="68"/>
      <c r="Z227" s="68"/>
      <c r="AA227" s="68"/>
      <c r="AB227" s="68">
        <v>4</v>
      </c>
      <c r="AC227" s="68"/>
      <c r="AD227" s="59">
        <f t="shared" si="6"/>
        <v>4946</v>
      </c>
    </row>
    <row r="228" spans="1:30" x14ac:dyDescent="0.25">
      <c r="A228" s="65" t="s">
        <v>14</v>
      </c>
      <c r="B228" s="68">
        <v>1023</v>
      </c>
      <c r="C228" s="68">
        <v>59</v>
      </c>
      <c r="D228" s="68">
        <v>3433</v>
      </c>
      <c r="E228" s="68"/>
      <c r="F228" s="68"/>
      <c r="G228" s="68"/>
      <c r="H228" s="68">
        <v>3</v>
      </c>
      <c r="I228" s="68"/>
      <c r="J228" s="68"/>
      <c r="K228" s="68"/>
      <c r="L228" s="68"/>
      <c r="M228" s="68"/>
      <c r="N228" s="68"/>
      <c r="O228" s="68"/>
      <c r="P228" s="68"/>
      <c r="Q228" s="68">
        <v>3</v>
      </c>
      <c r="R228" s="68"/>
      <c r="S228" s="68"/>
      <c r="T228" s="68"/>
      <c r="U228" s="68"/>
      <c r="V228" s="68"/>
      <c r="W228" s="68"/>
      <c r="X228" s="68"/>
      <c r="Y228" s="68"/>
      <c r="Z228" s="68">
        <v>246</v>
      </c>
      <c r="AA228" s="68">
        <v>1</v>
      </c>
      <c r="AB228" s="68"/>
      <c r="AC228" s="68">
        <v>41</v>
      </c>
      <c r="AD228" s="59">
        <f t="shared" si="6"/>
        <v>4809</v>
      </c>
    </row>
    <row r="229" spans="1:30" x14ac:dyDescent="0.25">
      <c r="A229" s="65" t="s">
        <v>34</v>
      </c>
      <c r="B229" s="68">
        <v>28</v>
      </c>
      <c r="C229" s="68"/>
      <c r="D229" s="68">
        <v>48</v>
      </c>
      <c r="E229" s="68"/>
      <c r="F229" s="68"/>
      <c r="G229" s="68"/>
      <c r="H229" s="68">
        <v>9</v>
      </c>
      <c r="I229" s="68"/>
      <c r="J229" s="68"/>
      <c r="K229" s="68"/>
      <c r="L229" s="68">
        <v>16</v>
      </c>
      <c r="M229" s="68"/>
      <c r="N229" s="68"/>
      <c r="O229" s="68">
        <v>123</v>
      </c>
      <c r="P229" s="68"/>
      <c r="Q229" s="68">
        <v>2623</v>
      </c>
      <c r="R229" s="68">
        <v>16</v>
      </c>
      <c r="S229" s="68"/>
      <c r="T229" s="68"/>
      <c r="U229" s="68"/>
      <c r="V229" s="68"/>
      <c r="W229" s="68"/>
      <c r="X229" s="68"/>
      <c r="Y229" s="68"/>
      <c r="Z229" s="68">
        <v>765</v>
      </c>
      <c r="AA229" s="68">
        <v>63</v>
      </c>
      <c r="AB229" s="68">
        <v>1</v>
      </c>
      <c r="AC229" s="68">
        <v>310</v>
      </c>
      <c r="AD229" s="59">
        <f t="shared" si="6"/>
        <v>4002</v>
      </c>
    </row>
    <row r="230" spans="1:30" x14ac:dyDescent="0.25">
      <c r="A230" s="65" t="s">
        <v>19</v>
      </c>
      <c r="B230" s="68">
        <v>11</v>
      </c>
      <c r="C230" s="68">
        <v>101</v>
      </c>
      <c r="D230" s="68">
        <v>3839</v>
      </c>
      <c r="E230" s="68"/>
      <c r="F230" s="68"/>
      <c r="G230" s="68"/>
      <c r="H230" s="68">
        <v>2</v>
      </c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59">
        <f t="shared" si="6"/>
        <v>3953</v>
      </c>
    </row>
    <row r="231" spans="1:30" x14ac:dyDescent="0.25">
      <c r="A231" s="65" t="s">
        <v>9</v>
      </c>
      <c r="B231" s="68">
        <v>56</v>
      </c>
      <c r="C231" s="68">
        <v>380</v>
      </c>
      <c r="D231" s="68">
        <v>645</v>
      </c>
      <c r="E231" s="68">
        <v>16</v>
      </c>
      <c r="F231" s="68">
        <v>93</v>
      </c>
      <c r="G231" s="68">
        <v>924</v>
      </c>
      <c r="H231" s="68">
        <v>3</v>
      </c>
      <c r="I231" s="68">
        <v>59</v>
      </c>
      <c r="J231" s="68">
        <v>849</v>
      </c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59">
        <f t="shared" si="6"/>
        <v>3025</v>
      </c>
    </row>
    <row r="232" spans="1:30" x14ac:dyDescent="0.25">
      <c r="A232" s="65" t="s">
        <v>25</v>
      </c>
      <c r="B232" s="68">
        <v>97</v>
      </c>
      <c r="C232" s="68">
        <v>191</v>
      </c>
      <c r="D232" s="68">
        <v>1631</v>
      </c>
      <c r="E232" s="68"/>
      <c r="F232" s="68"/>
      <c r="G232" s="68"/>
      <c r="H232" s="68">
        <v>5</v>
      </c>
      <c r="I232" s="68"/>
      <c r="J232" s="68">
        <v>846</v>
      </c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59">
        <f t="shared" si="6"/>
        <v>2770</v>
      </c>
    </row>
    <row r="233" spans="1:30" x14ac:dyDescent="0.25">
      <c r="A233" s="65" t="s">
        <v>52</v>
      </c>
      <c r="B233" s="68">
        <v>967</v>
      </c>
      <c r="C233" s="68">
        <v>435</v>
      </c>
      <c r="D233" s="68">
        <v>1196</v>
      </c>
      <c r="E233" s="68"/>
      <c r="F233" s="68"/>
      <c r="G233" s="68">
        <v>3</v>
      </c>
      <c r="H233" s="68">
        <v>4</v>
      </c>
      <c r="I233" s="68">
        <v>1</v>
      </c>
      <c r="J233" s="68">
        <v>9</v>
      </c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59">
        <f t="shared" si="6"/>
        <v>2615</v>
      </c>
    </row>
    <row r="234" spans="1:30" x14ac:dyDescent="0.25">
      <c r="A234" s="65" t="s">
        <v>8</v>
      </c>
      <c r="B234" s="68">
        <v>124</v>
      </c>
      <c r="C234" s="68">
        <v>302</v>
      </c>
      <c r="D234" s="68">
        <v>1530</v>
      </c>
      <c r="E234" s="68">
        <v>1</v>
      </c>
      <c r="F234" s="68">
        <v>1</v>
      </c>
      <c r="G234" s="68">
        <v>208</v>
      </c>
      <c r="H234" s="68">
        <v>6</v>
      </c>
      <c r="I234" s="68">
        <v>6</v>
      </c>
      <c r="J234" s="68">
        <v>379</v>
      </c>
      <c r="K234" s="68"/>
      <c r="L234" s="68"/>
      <c r="M234" s="68"/>
      <c r="N234" s="68"/>
      <c r="O234" s="68"/>
      <c r="P234" s="68"/>
      <c r="Q234" s="68">
        <v>2</v>
      </c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>
        <v>2</v>
      </c>
      <c r="AC234" s="68"/>
      <c r="AD234" s="59">
        <f t="shared" si="6"/>
        <v>2561</v>
      </c>
    </row>
    <row r="235" spans="1:30" x14ac:dyDescent="0.25">
      <c r="A235" s="65" t="s">
        <v>53</v>
      </c>
      <c r="B235" s="68">
        <v>294</v>
      </c>
      <c r="C235" s="68">
        <v>559</v>
      </c>
      <c r="D235" s="68">
        <v>1443</v>
      </c>
      <c r="E235" s="68"/>
      <c r="F235" s="68"/>
      <c r="G235" s="68"/>
      <c r="H235" s="68">
        <v>1</v>
      </c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>
        <v>27</v>
      </c>
      <c r="AA235" s="68"/>
      <c r="AB235" s="68">
        <v>1</v>
      </c>
      <c r="AC235" s="68">
        <v>14</v>
      </c>
      <c r="AD235" s="59">
        <f t="shared" si="6"/>
        <v>2339</v>
      </c>
    </row>
    <row r="236" spans="1:30" x14ac:dyDescent="0.25">
      <c r="A236" s="65" t="s">
        <v>28</v>
      </c>
      <c r="B236" s="68">
        <v>430</v>
      </c>
      <c r="C236" s="68">
        <v>211</v>
      </c>
      <c r="D236" s="68">
        <v>1383</v>
      </c>
      <c r="E236" s="68">
        <v>2</v>
      </c>
      <c r="F236" s="68">
        <v>2</v>
      </c>
      <c r="G236" s="68">
        <v>36</v>
      </c>
      <c r="H236" s="68">
        <v>8</v>
      </c>
      <c r="I236" s="68"/>
      <c r="J236" s="68">
        <v>49</v>
      </c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>
        <v>2</v>
      </c>
      <c r="AC236" s="68"/>
      <c r="AD236" s="59">
        <f t="shared" si="6"/>
        <v>2123</v>
      </c>
    </row>
    <row r="237" spans="1:30" x14ac:dyDescent="0.25">
      <c r="A237" s="65" t="s">
        <v>22</v>
      </c>
      <c r="B237" s="68">
        <v>1</v>
      </c>
      <c r="C237" s="68">
        <v>1951</v>
      </c>
      <c r="D237" s="68">
        <v>136</v>
      </c>
      <c r="E237" s="68"/>
      <c r="F237" s="68"/>
      <c r="G237" s="68">
        <v>3</v>
      </c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>
        <v>1</v>
      </c>
      <c r="Z237" s="68"/>
      <c r="AA237" s="68"/>
      <c r="AB237" s="68"/>
      <c r="AC237" s="68"/>
      <c r="AD237" s="59">
        <f t="shared" si="6"/>
        <v>2092</v>
      </c>
    </row>
    <row r="238" spans="1:30" x14ac:dyDescent="0.25">
      <c r="A238" s="65" t="s">
        <v>17</v>
      </c>
      <c r="B238" s="68">
        <v>155</v>
      </c>
      <c r="C238" s="68">
        <v>136</v>
      </c>
      <c r="D238" s="68">
        <v>1471</v>
      </c>
      <c r="E238" s="68"/>
      <c r="F238" s="68">
        <v>1</v>
      </c>
      <c r="G238" s="68">
        <v>2</v>
      </c>
      <c r="H238" s="68">
        <v>1</v>
      </c>
      <c r="I238" s="68">
        <v>2</v>
      </c>
      <c r="J238" s="68">
        <v>40</v>
      </c>
      <c r="K238" s="68"/>
      <c r="L238" s="68"/>
      <c r="M238" s="68"/>
      <c r="N238" s="68"/>
      <c r="O238" s="68"/>
      <c r="P238" s="68"/>
      <c r="Q238" s="68">
        <v>1</v>
      </c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59">
        <f t="shared" si="6"/>
        <v>1809</v>
      </c>
    </row>
    <row r="239" spans="1:30" x14ac:dyDescent="0.25">
      <c r="A239" s="65" t="s">
        <v>7</v>
      </c>
      <c r="B239" s="68">
        <v>1</v>
      </c>
      <c r="C239" s="68">
        <v>1518</v>
      </c>
      <c r="D239" s="68">
        <v>273</v>
      </c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59">
        <f t="shared" si="6"/>
        <v>1792</v>
      </c>
    </row>
    <row r="240" spans="1:30" x14ac:dyDescent="0.25">
      <c r="A240" s="65" t="s">
        <v>48</v>
      </c>
      <c r="B240" s="68">
        <v>4</v>
      </c>
      <c r="C240" s="68"/>
      <c r="D240" s="68">
        <v>4</v>
      </c>
      <c r="E240" s="68"/>
      <c r="F240" s="68"/>
      <c r="G240" s="68"/>
      <c r="H240" s="68">
        <v>2</v>
      </c>
      <c r="I240" s="68"/>
      <c r="J240" s="68"/>
      <c r="K240" s="68"/>
      <c r="L240" s="68">
        <v>7</v>
      </c>
      <c r="M240" s="68"/>
      <c r="N240" s="68"/>
      <c r="O240" s="68">
        <v>963</v>
      </c>
      <c r="P240" s="68"/>
      <c r="Q240" s="68">
        <v>596</v>
      </c>
      <c r="R240" s="68">
        <v>4</v>
      </c>
      <c r="S240" s="68"/>
      <c r="T240" s="68"/>
      <c r="U240" s="68"/>
      <c r="V240" s="68"/>
      <c r="W240" s="68"/>
      <c r="X240" s="68"/>
      <c r="Y240" s="68"/>
      <c r="Z240" s="68">
        <v>73</v>
      </c>
      <c r="AA240" s="68">
        <v>10</v>
      </c>
      <c r="AB240" s="68"/>
      <c r="AC240" s="68">
        <v>29</v>
      </c>
      <c r="AD240" s="59">
        <f t="shared" si="6"/>
        <v>1692</v>
      </c>
    </row>
    <row r="241" spans="1:30" x14ac:dyDescent="0.25">
      <c r="A241" s="65" t="s">
        <v>33</v>
      </c>
      <c r="B241" s="68">
        <v>9</v>
      </c>
      <c r="C241" s="68">
        <v>488</v>
      </c>
      <c r="D241" s="68">
        <v>1026</v>
      </c>
      <c r="E241" s="68"/>
      <c r="F241" s="68"/>
      <c r="G241" s="68">
        <v>22</v>
      </c>
      <c r="H241" s="68"/>
      <c r="I241" s="68"/>
      <c r="J241" s="68">
        <v>46</v>
      </c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59">
        <f t="shared" si="6"/>
        <v>1591</v>
      </c>
    </row>
    <row r="242" spans="1:30" x14ac:dyDescent="0.25">
      <c r="A242" s="65" t="s">
        <v>24</v>
      </c>
      <c r="B242" s="68">
        <v>196</v>
      </c>
      <c r="C242" s="68">
        <v>129</v>
      </c>
      <c r="D242" s="68">
        <v>1153</v>
      </c>
      <c r="E242" s="68"/>
      <c r="F242" s="68"/>
      <c r="G242" s="68"/>
      <c r="H242" s="68">
        <v>1</v>
      </c>
      <c r="I242" s="68"/>
      <c r="J242" s="68">
        <v>8</v>
      </c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>
        <v>2</v>
      </c>
      <c r="AA242" s="68"/>
      <c r="AB242" s="68"/>
      <c r="AC242" s="68"/>
      <c r="AD242" s="59">
        <f t="shared" si="6"/>
        <v>1489</v>
      </c>
    </row>
    <row r="243" spans="1:30" x14ac:dyDescent="0.25">
      <c r="A243" s="65" t="s">
        <v>51</v>
      </c>
      <c r="B243" s="68">
        <v>122</v>
      </c>
      <c r="C243" s="68">
        <v>103</v>
      </c>
      <c r="D243" s="68">
        <v>821</v>
      </c>
      <c r="E243" s="68"/>
      <c r="F243" s="68"/>
      <c r="G243" s="68"/>
      <c r="H243" s="68">
        <v>1</v>
      </c>
      <c r="I243" s="68"/>
      <c r="J243" s="68">
        <v>1</v>
      </c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>
        <v>6</v>
      </c>
      <c r="AA243" s="68"/>
      <c r="AB243" s="68"/>
      <c r="AC243" s="68"/>
      <c r="AD243" s="59">
        <f t="shared" si="6"/>
        <v>1054</v>
      </c>
    </row>
    <row r="244" spans="1:30" x14ac:dyDescent="0.25">
      <c r="A244" s="65" t="s">
        <v>47</v>
      </c>
      <c r="B244" s="68">
        <v>4</v>
      </c>
      <c r="C244" s="68"/>
      <c r="D244" s="68">
        <v>4</v>
      </c>
      <c r="E244" s="68"/>
      <c r="F244" s="68"/>
      <c r="G244" s="68"/>
      <c r="H244" s="68">
        <v>6</v>
      </c>
      <c r="I244" s="68"/>
      <c r="J244" s="68"/>
      <c r="K244" s="68"/>
      <c r="L244" s="68"/>
      <c r="M244" s="68"/>
      <c r="N244" s="68"/>
      <c r="O244" s="68">
        <v>913</v>
      </c>
      <c r="P244" s="68"/>
      <c r="Q244" s="68">
        <v>18</v>
      </c>
      <c r="R244" s="68"/>
      <c r="S244" s="68"/>
      <c r="T244" s="68"/>
      <c r="U244" s="68"/>
      <c r="V244" s="68"/>
      <c r="W244" s="68">
        <v>1</v>
      </c>
      <c r="X244" s="68"/>
      <c r="Y244" s="68"/>
      <c r="Z244" s="68">
        <v>2</v>
      </c>
      <c r="AA244" s="68">
        <v>4</v>
      </c>
      <c r="AB244" s="68"/>
      <c r="AC244" s="68">
        <v>1</v>
      </c>
      <c r="AD244" s="59">
        <f t="shared" si="6"/>
        <v>953</v>
      </c>
    </row>
    <row r="245" spans="1:30" x14ac:dyDescent="0.25">
      <c r="A245" s="65" t="s">
        <v>13</v>
      </c>
      <c r="B245" s="68">
        <v>141</v>
      </c>
      <c r="C245" s="68">
        <v>137</v>
      </c>
      <c r="D245" s="68">
        <v>528</v>
      </c>
      <c r="E245" s="68">
        <v>3</v>
      </c>
      <c r="F245" s="68">
        <v>1</v>
      </c>
      <c r="G245" s="68">
        <v>17</v>
      </c>
      <c r="H245" s="68">
        <v>3</v>
      </c>
      <c r="I245" s="68">
        <v>1</v>
      </c>
      <c r="J245" s="68">
        <v>34</v>
      </c>
      <c r="K245" s="68"/>
      <c r="L245" s="68"/>
      <c r="M245" s="68"/>
      <c r="N245" s="68"/>
      <c r="O245" s="68"/>
      <c r="P245" s="68"/>
      <c r="Q245" s="68">
        <v>1</v>
      </c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59">
        <f t="shared" si="6"/>
        <v>866</v>
      </c>
    </row>
    <row r="246" spans="1:30" x14ac:dyDescent="0.25">
      <c r="A246" s="65" t="s">
        <v>49</v>
      </c>
      <c r="B246" s="68"/>
      <c r="C246" s="68">
        <v>372</v>
      </c>
      <c r="D246" s="68">
        <v>453</v>
      </c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59">
        <f t="shared" si="6"/>
        <v>825</v>
      </c>
    </row>
    <row r="247" spans="1:30" x14ac:dyDescent="0.25">
      <c r="A247" s="65" t="s">
        <v>54</v>
      </c>
      <c r="B247" s="68">
        <v>35</v>
      </c>
      <c r="C247" s="68">
        <v>116</v>
      </c>
      <c r="D247" s="68">
        <v>439</v>
      </c>
      <c r="E247" s="68"/>
      <c r="F247" s="68"/>
      <c r="G247" s="68">
        <v>179</v>
      </c>
      <c r="H247" s="68">
        <v>1</v>
      </c>
      <c r="I247" s="68"/>
      <c r="J247" s="68">
        <v>28</v>
      </c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59">
        <f t="shared" si="6"/>
        <v>798</v>
      </c>
    </row>
    <row r="248" spans="1:30" x14ac:dyDescent="0.25">
      <c r="A248" s="65" t="s">
        <v>43</v>
      </c>
      <c r="B248" s="68">
        <v>35</v>
      </c>
      <c r="C248" s="68">
        <v>187</v>
      </c>
      <c r="D248" s="68">
        <v>436</v>
      </c>
      <c r="E248" s="68"/>
      <c r="F248" s="68"/>
      <c r="G248" s="68">
        <v>11</v>
      </c>
      <c r="H248" s="68"/>
      <c r="I248" s="68">
        <v>1</v>
      </c>
      <c r="J248" s="68">
        <v>39</v>
      </c>
      <c r="K248" s="68"/>
      <c r="L248" s="68"/>
      <c r="M248" s="68"/>
      <c r="N248" s="68"/>
      <c r="O248" s="68"/>
      <c r="P248" s="68"/>
      <c r="Q248" s="68">
        <v>1</v>
      </c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>
        <v>1</v>
      </c>
      <c r="AC248" s="68"/>
      <c r="AD248" s="59">
        <f t="shared" si="6"/>
        <v>711</v>
      </c>
    </row>
    <row r="249" spans="1:30" x14ac:dyDescent="0.25">
      <c r="A249" s="65" t="s">
        <v>44</v>
      </c>
      <c r="B249" s="68">
        <v>1</v>
      </c>
      <c r="C249" s="68">
        <v>151</v>
      </c>
      <c r="D249" s="68">
        <v>494</v>
      </c>
      <c r="E249" s="68"/>
      <c r="F249" s="68"/>
      <c r="G249" s="68"/>
      <c r="H249" s="68">
        <v>1</v>
      </c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59">
        <f t="shared" si="6"/>
        <v>647</v>
      </c>
    </row>
    <row r="250" spans="1:30" x14ac:dyDescent="0.25">
      <c r="A250" s="65" t="s">
        <v>36</v>
      </c>
      <c r="B250" s="68">
        <v>95</v>
      </c>
      <c r="C250" s="68">
        <v>104</v>
      </c>
      <c r="D250" s="68">
        <v>360</v>
      </c>
      <c r="E250" s="68"/>
      <c r="F250" s="68"/>
      <c r="G250" s="68"/>
      <c r="H250" s="68"/>
      <c r="I250" s="68"/>
      <c r="J250" s="68">
        <v>6</v>
      </c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>
        <v>9</v>
      </c>
      <c r="AA250" s="68"/>
      <c r="AB250" s="68"/>
      <c r="AC250" s="68"/>
      <c r="AD250" s="59">
        <f t="shared" si="6"/>
        <v>574</v>
      </c>
    </row>
    <row r="251" spans="1:30" x14ac:dyDescent="0.25">
      <c r="A251" s="65" t="s">
        <v>45</v>
      </c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>
        <v>550</v>
      </c>
      <c r="Z251" s="68"/>
      <c r="AA251" s="68"/>
      <c r="AB251" s="68"/>
      <c r="AC251" s="68"/>
      <c r="AD251" s="59">
        <f t="shared" si="6"/>
        <v>550</v>
      </c>
    </row>
    <row r="252" spans="1:30" x14ac:dyDescent="0.25">
      <c r="A252" s="65" t="s">
        <v>27</v>
      </c>
      <c r="B252" s="68">
        <v>80</v>
      </c>
      <c r="C252" s="68">
        <v>9</v>
      </c>
      <c r="D252" s="68">
        <v>359</v>
      </c>
      <c r="E252" s="68"/>
      <c r="F252" s="68"/>
      <c r="G252" s="68"/>
      <c r="H252" s="68">
        <v>1</v>
      </c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>
        <v>10</v>
      </c>
      <c r="AA252" s="68"/>
      <c r="AB252" s="68"/>
      <c r="AC252" s="68"/>
      <c r="AD252" s="59">
        <f t="shared" si="6"/>
        <v>459</v>
      </c>
    </row>
    <row r="253" spans="1:30" x14ac:dyDescent="0.25">
      <c r="A253" s="65" t="s">
        <v>30</v>
      </c>
      <c r="B253" s="68">
        <v>196</v>
      </c>
      <c r="C253" s="68"/>
      <c r="D253" s="68">
        <v>88</v>
      </c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>
        <v>2</v>
      </c>
      <c r="AA253" s="68"/>
      <c r="AB253" s="68"/>
      <c r="AC253" s="68">
        <v>1</v>
      </c>
      <c r="AD253" s="59">
        <f t="shared" si="6"/>
        <v>287</v>
      </c>
    </row>
    <row r="254" spans="1:30" x14ac:dyDescent="0.25">
      <c r="A254" s="65" t="s">
        <v>60</v>
      </c>
      <c r="B254" s="68">
        <v>11</v>
      </c>
      <c r="C254" s="68">
        <v>16</v>
      </c>
      <c r="D254" s="68">
        <v>138</v>
      </c>
      <c r="E254" s="68"/>
      <c r="F254" s="68"/>
      <c r="G254" s="68"/>
      <c r="H254" s="68"/>
      <c r="I254" s="68"/>
      <c r="J254" s="68">
        <v>19</v>
      </c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59">
        <f t="shared" si="6"/>
        <v>184</v>
      </c>
    </row>
    <row r="255" spans="1:30" x14ac:dyDescent="0.25">
      <c r="A255" s="65" t="s">
        <v>37</v>
      </c>
      <c r="B255" s="68">
        <v>1</v>
      </c>
      <c r="C255" s="68">
        <v>25</v>
      </c>
      <c r="D255" s="68">
        <v>150</v>
      </c>
      <c r="E255" s="68"/>
      <c r="F255" s="68"/>
      <c r="G255" s="68"/>
      <c r="H255" s="68"/>
      <c r="I255" s="68"/>
      <c r="J255" s="68">
        <v>1</v>
      </c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59">
        <f t="shared" si="6"/>
        <v>177</v>
      </c>
    </row>
    <row r="256" spans="1:30" x14ac:dyDescent="0.25">
      <c r="A256" s="65" t="s">
        <v>32</v>
      </c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>
        <v>2</v>
      </c>
      <c r="M256" s="68"/>
      <c r="N256" s="68"/>
      <c r="O256" s="68">
        <v>32</v>
      </c>
      <c r="P256" s="68"/>
      <c r="Q256" s="68">
        <v>60</v>
      </c>
      <c r="R256" s="68"/>
      <c r="S256" s="68"/>
      <c r="T256" s="68"/>
      <c r="U256" s="68"/>
      <c r="V256" s="68"/>
      <c r="W256" s="68"/>
      <c r="X256" s="68"/>
      <c r="Y256" s="68"/>
      <c r="Z256" s="68">
        <v>19</v>
      </c>
      <c r="AA256" s="68">
        <v>1</v>
      </c>
      <c r="AB256" s="68"/>
      <c r="AC256" s="68">
        <v>6</v>
      </c>
      <c r="AD256" s="59">
        <f t="shared" si="6"/>
        <v>120</v>
      </c>
    </row>
    <row r="257" spans="1:30" x14ac:dyDescent="0.25">
      <c r="A257" s="65" t="s">
        <v>58</v>
      </c>
      <c r="B257" s="68">
        <v>27</v>
      </c>
      <c r="C257" s="68">
        <v>21</v>
      </c>
      <c r="D257" s="68">
        <v>49</v>
      </c>
      <c r="E257" s="68"/>
      <c r="F257" s="68"/>
      <c r="G257" s="68"/>
      <c r="H257" s="68"/>
      <c r="I257" s="68"/>
      <c r="J257" s="68">
        <v>2</v>
      </c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59">
        <f t="shared" si="6"/>
        <v>99</v>
      </c>
    </row>
    <row r="258" spans="1:30" x14ac:dyDescent="0.25">
      <c r="A258" s="65" t="s">
        <v>55</v>
      </c>
      <c r="B258" s="68">
        <v>2</v>
      </c>
      <c r="C258" s="68">
        <v>1</v>
      </c>
      <c r="D258" s="68">
        <v>20</v>
      </c>
      <c r="E258" s="68"/>
      <c r="F258" s="68"/>
      <c r="G258" s="68">
        <v>10</v>
      </c>
      <c r="H258" s="68"/>
      <c r="I258" s="68"/>
      <c r="J258" s="68">
        <v>10</v>
      </c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59">
        <f t="shared" si="6"/>
        <v>43</v>
      </c>
    </row>
    <row r="259" spans="1:30" x14ac:dyDescent="0.25">
      <c r="A259" s="65" t="s">
        <v>3</v>
      </c>
      <c r="B259" s="68"/>
      <c r="C259" s="68"/>
      <c r="D259" s="68">
        <v>1</v>
      </c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>
        <v>24</v>
      </c>
      <c r="P259" s="68"/>
      <c r="Q259" s="68">
        <v>1</v>
      </c>
      <c r="R259" s="68"/>
      <c r="S259" s="68"/>
      <c r="T259" s="68">
        <v>12</v>
      </c>
      <c r="U259" s="68"/>
      <c r="V259" s="68"/>
      <c r="W259" s="68"/>
      <c r="X259" s="68"/>
      <c r="Y259" s="68"/>
      <c r="Z259" s="68"/>
      <c r="AA259" s="68"/>
      <c r="AB259" s="68"/>
      <c r="AC259" s="68"/>
      <c r="AD259" s="59">
        <f t="shared" si="6"/>
        <v>38</v>
      </c>
    </row>
    <row r="260" spans="1:30" x14ac:dyDescent="0.25">
      <c r="A260" s="65" t="s">
        <v>10</v>
      </c>
      <c r="B260" s="68"/>
      <c r="C260" s="68"/>
      <c r="D260" s="68"/>
      <c r="E260" s="68"/>
      <c r="F260" s="68"/>
      <c r="G260" s="68"/>
      <c r="H260" s="68"/>
      <c r="I260" s="68"/>
      <c r="J260" s="68">
        <v>1</v>
      </c>
      <c r="K260" s="68"/>
      <c r="L260" s="68"/>
      <c r="M260" s="68"/>
      <c r="N260" s="68"/>
      <c r="O260" s="68">
        <v>1</v>
      </c>
      <c r="P260" s="68"/>
      <c r="Q260" s="68">
        <v>18</v>
      </c>
      <c r="R260" s="68"/>
      <c r="S260" s="68"/>
      <c r="T260" s="68"/>
      <c r="U260" s="68"/>
      <c r="V260" s="68"/>
      <c r="W260" s="68">
        <v>2</v>
      </c>
      <c r="X260" s="68"/>
      <c r="Y260" s="68"/>
      <c r="Z260" s="68"/>
      <c r="AA260" s="68"/>
      <c r="AB260" s="68"/>
      <c r="AC260" s="68">
        <v>5</v>
      </c>
      <c r="AD260" s="59">
        <f t="shared" si="6"/>
        <v>27</v>
      </c>
    </row>
    <row r="261" spans="1:30" x14ac:dyDescent="0.25">
      <c r="A261" s="65" t="s">
        <v>65</v>
      </c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>
        <v>21</v>
      </c>
      <c r="U261" s="68"/>
      <c r="V261" s="68"/>
      <c r="W261" s="68"/>
      <c r="X261" s="68"/>
      <c r="Y261" s="68"/>
      <c r="Z261" s="68"/>
      <c r="AA261" s="68"/>
      <c r="AB261" s="68"/>
      <c r="AC261" s="68"/>
      <c r="AD261" s="59">
        <f t="shared" si="6"/>
        <v>21</v>
      </c>
    </row>
    <row r="262" spans="1:30" x14ac:dyDescent="0.25">
      <c r="A262" s="65" t="s">
        <v>6</v>
      </c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>
        <v>12</v>
      </c>
      <c r="T262" s="68"/>
      <c r="U262" s="68"/>
      <c r="V262" s="68">
        <v>1</v>
      </c>
      <c r="W262" s="68"/>
      <c r="X262" s="68"/>
      <c r="Y262" s="68">
        <v>2</v>
      </c>
      <c r="Z262" s="68"/>
      <c r="AA262" s="68"/>
      <c r="AB262" s="68"/>
      <c r="AC262" s="68"/>
      <c r="AD262" s="59">
        <f t="shared" si="6"/>
        <v>15</v>
      </c>
    </row>
    <row r="263" spans="1:30" x14ac:dyDescent="0.25">
      <c r="A263" s="65" t="s">
        <v>59</v>
      </c>
      <c r="B263" s="68">
        <v>1</v>
      </c>
      <c r="C263" s="68"/>
      <c r="D263" s="68">
        <v>3</v>
      </c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>
        <v>1</v>
      </c>
      <c r="AB263" s="68"/>
      <c r="AC263" s="68"/>
      <c r="AD263" s="59">
        <f t="shared" si="6"/>
        <v>5</v>
      </c>
    </row>
    <row r="264" spans="1:30" x14ac:dyDescent="0.25">
      <c r="A264" s="65" t="s">
        <v>42</v>
      </c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>
        <v>3</v>
      </c>
      <c r="X264" s="68"/>
      <c r="Y264" s="68"/>
      <c r="Z264" s="68"/>
      <c r="AA264" s="68"/>
      <c r="AB264" s="68"/>
      <c r="AC264" s="68"/>
      <c r="AD264" s="59">
        <f t="shared" si="6"/>
        <v>3</v>
      </c>
    </row>
    <row r="265" spans="1:30" x14ac:dyDescent="0.25">
      <c r="A265" s="65" t="s">
        <v>67</v>
      </c>
      <c r="B265" s="68"/>
      <c r="C265" s="68"/>
      <c r="D265" s="68">
        <v>2</v>
      </c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59">
        <f t="shared" si="6"/>
        <v>2</v>
      </c>
    </row>
    <row r="266" spans="1:30" x14ac:dyDescent="0.25">
      <c r="A266" s="65" t="s">
        <v>26</v>
      </c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>
        <v>2</v>
      </c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59">
        <f t="shared" ref="AD266:AD270" si="8">SUM(B266:AC266)</f>
        <v>2</v>
      </c>
    </row>
    <row r="267" spans="1:30" x14ac:dyDescent="0.25">
      <c r="A267" s="65" t="s">
        <v>62</v>
      </c>
      <c r="B267" s="68"/>
      <c r="C267" s="68"/>
      <c r="D267" s="68">
        <v>1</v>
      </c>
      <c r="E267" s="68"/>
      <c r="F267" s="68"/>
      <c r="G267" s="68"/>
      <c r="H267" s="68"/>
      <c r="I267" s="68"/>
      <c r="J267" s="68">
        <v>1</v>
      </c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59">
        <f t="shared" si="8"/>
        <v>2</v>
      </c>
    </row>
    <row r="268" spans="1:30" x14ac:dyDescent="0.25">
      <c r="A268" s="65" t="s">
        <v>138</v>
      </c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>
        <v>1</v>
      </c>
      <c r="AB268" s="68"/>
      <c r="AC268" s="68"/>
      <c r="AD268" s="59">
        <f t="shared" si="8"/>
        <v>1</v>
      </c>
    </row>
    <row r="269" spans="1:30" x14ac:dyDescent="0.25">
      <c r="A269" s="65" t="s">
        <v>29</v>
      </c>
      <c r="B269" s="68"/>
      <c r="C269" s="68"/>
      <c r="D269" s="68">
        <v>1</v>
      </c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59">
        <f t="shared" si="8"/>
        <v>1</v>
      </c>
    </row>
    <row r="270" spans="1:30" x14ac:dyDescent="0.25">
      <c r="A270" s="66" t="s">
        <v>69</v>
      </c>
      <c r="B270" s="76">
        <v>183952</v>
      </c>
      <c r="C270" s="76">
        <v>124940</v>
      </c>
      <c r="D270" s="76">
        <v>470369</v>
      </c>
      <c r="E270" s="76">
        <v>4586</v>
      </c>
      <c r="F270" s="76">
        <v>46617</v>
      </c>
      <c r="G270" s="76">
        <v>62848</v>
      </c>
      <c r="H270" s="76">
        <v>14570</v>
      </c>
      <c r="I270" s="76">
        <v>35189</v>
      </c>
      <c r="J270" s="76">
        <v>137224</v>
      </c>
      <c r="K270" s="76">
        <v>3</v>
      </c>
      <c r="L270" s="76">
        <v>1587</v>
      </c>
      <c r="M270" s="76">
        <v>105923</v>
      </c>
      <c r="N270" s="76">
        <v>4352</v>
      </c>
      <c r="O270" s="76">
        <v>239850</v>
      </c>
      <c r="P270" s="76">
        <v>357</v>
      </c>
      <c r="Q270" s="76">
        <v>211511</v>
      </c>
      <c r="R270" s="76">
        <v>4968</v>
      </c>
      <c r="S270" s="76">
        <v>174518</v>
      </c>
      <c r="T270" s="76">
        <v>917039</v>
      </c>
      <c r="U270" s="76">
        <v>1733</v>
      </c>
      <c r="V270" s="76">
        <v>147364</v>
      </c>
      <c r="W270" s="76">
        <v>8381</v>
      </c>
      <c r="X270" s="76">
        <v>32766</v>
      </c>
      <c r="Y270" s="76">
        <v>23794</v>
      </c>
      <c r="Z270" s="76">
        <v>23459</v>
      </c>
      <c r="AA270" s="76">
        <v>30284</v>
      </c>
      <c r="AB270" s="76">
        <v>429</v>
      </c>
      <c r="AC270" s="76">
        <v>9028</v>
      </c>
      <c r="AD270" s="60">
        <f t="shared" si="8"/>
        <v>3017641</v>
      </c>
    </row>
  </sheetData>
  <mergeCells count="18">
    <mergeCell ref="W2:Y2"/>
    <mergeCell ref="Z2:AC2"/>
    <mergeCell ref="Z139:AC139"/>
    <mergeCell ref="AD139:AD140"/>
    <mergeCell ref="A2:A3"/>
    <mergeCell ref="AD2:AD3"/>
    <mergeCell ref="A1:AD1"/>
    <mergeCell ref="A138:AD138"/>
    <mergeCell ref="A139:A140"/>
    <mergeCell ref="B139:D139"/>
    <mergeCell ref="E139:K139"/>
    <mergeCell ref="L139:R139"/>
    <mergeCell ref="S139:V139"/>
    <mergeCell ref="W139:Y139"/>
    <mergeCell ref="B2:D2"/>
    <mergeCell ref="E2:K2"/>
    <mergeCell ref="L2:R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1</vt:i4>
      </vt:variant>
    </vt:vector>
  </HeadingPairs>
  <TitlesOfParts>
    <vt:vector size="19" baseType="lpstr">
      <vt:lpstr>KAPAK</vt:lpstr>
      <vt:lpstr>TÜRK İHRAÇ</vt:lpstr>
      <vt:lpstr>YABANCI İHRAÇ</vt:lpstr>
      <vt:lpstr>İHRAÇ PAZARI </vt:lpstr>
      <vt:lpstr>RO-RO İLE GİDİLEN</vt:lpstr>
      <vt:lpstr>KAPILARA GÖRE</vt:lpstr>
      <vt:lpstr>KAPILAR DETAY - TÜRK</vt:lpstr>
      <vt:lpstr>KAPILAR DETAY - YABANCI</vt:lpstr>
      <vt:lpstr>KAPILARA GÖRE-DETAY-</vt:lpstr>
      <vt:lpstr>TÜRK İTHAL</vt:lpstr>
      <vt:lpstr>YABANCI İTHAL</vt:lpstr>
      <vt:lpstr>İTHAL PAZAR PAY</vt:lpstr>
      <vt:lpstr>İTHAL-KAPILAR</vt:lpstr>
      <vt:lpstr>TRANSİT ÇIKIŞ - TAŞITLAR</vt:lpstr>
      <vt:lpstr>TRANSİT ÇIKIŞ - GİTTİĞİ ÜLKELER</vt:lpstr>
      <vt:lpstr>BOŞ GİRİŞ YAPAN ARAÇLAR</vt:lpstr>
      <vt:lpstr>BOŞ GELİNEN ÜLKELER</vt:lpstr>
      <vt:lpstr>BOŞ GİRİŞ SINIR KAPILARI</vt:lpstr>
      <vt:lpstr>KAPAK!Yazdırma_Alanı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Berkalp Kaya</dc:creator>
  <cp:lastModifiedBy>Berkalp Kaya</cp:lastModifiedBy>
  <cp:lastPrinted>2017-10-13T06:47:31Z</cp:lastPrinted>
  <dcterms:created xsi:type="dcterms:W3CDTF">2016-03-11T11:58:34Z</dcterms:created>
  <dcterms:modified xsi:type="dcterms:W3CDTF">2017-11-20T07:08:42Z</dcterms:modified>
</cp:coreProperties>
</file>